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76"/>
  <workbookPr codeName="ThisWorkbook"/>
  <bookViews>
    <workbookView xWindow="120" yWindow="120" windowWidth="15180" windowHeight="8835" activeTab="0"/>
  </bookViews>
  <sheets>
    <sheet name="APP TCo STATEMENT AF" sheetId="1" r:id="rId1"/>
    <sheet name="APP TCo STATEMENT AG" sheetId="2" r:id="rId2"/>
    <sheet name="IM TCo STATEMENT AF" sheetId="3" r:id="rId3"/>
    <sheet name="IM TCo STATEMENT AG" sheetId="4" r:id="rId4"/>
    <sheet name="KP TCo STATEMENT AF" sheetId="5" r:id="rId5"/>
    <sheet name="KP TCo STATEMENT AG" sheetId="6" r:id="rId6"/>
    <sheet name="OH TCo STATEMENT AF" sheetId="7" r:id="rId7"/>
    <sheet name="OH TCo STATEMENT AG" sheetId="8" r:id="rId8"/>
    <sheet name="WV TCo STATEMENT AF" sheetId="9" r:id="rId9"/>
    <sheet name="WV TCo STATEMENT AG" sheetId="10" r:id="rId10"/>
  </sheets>
  <definedNames>
    <definedName name="HEADA" localSheetId="2">'IM TCo STATEMENT AF'!$A$1:$O$14</definedName>
    <definedName name="HEADA" localSheetId="4">'KP TCo STATEMENT AF'!$A$1:$O$14</definedName>
    <definedName name="HEADA" localSheetId="6">'OH TCo STATEMENT AF'!$A$1:$O$14</definedName>
    <definedName name="HEADA" localSheetId="8">'WV TCo STATEMENT AF'!$A$1:$O$14</definedName>
    <definedName name="HEADA">'APP TCo STATEMENT AF'!$A$1:$O$14</definedName>
    <definedName name="HEADB" localSheetId="3">'IM TCo STATEMENT AG'!$A$1:$O$14</definedName>
    <definedName name="HEADB" localSheetId="5">'KP TCo STATEMENT AG'!$A$1:$O$14</definedName>
    <definedName name="HEADB" localSheetId="7">'OH TCo STATEMENT AG'!$A$1:$O$14</definedName>
    <definedName name="HEADB" localSheetId="9">'WV TCo STATEMENT AG'!$A$1:$O$14</definedName>
    <definedName name="HEADB">'APP TCo STATEMENT AG'!$A$1:$O$14</definedName>
    <definedName name="PAGEA" localSheetId="2">'IM TCo STATEMENT AF'!$A$15:$O$68</definedName>
    <definedName name="PAGEA" localSheetId="4">'KP TCo STATEMENT AF'!$A$15:$O$67</definedName>
    <definedName name="PAGEA" localSheetId="6">'OH TCo STATEMENT AF'!$A$15:$O$69</definedName>
    <definedName name="PAGEA" localSheetId="8">'WV TCo STATEMENT AF'!$A$15:$O$67</definedName>
    <definedName name="PAGEA">'APP TCo STATEMENT AF'!$A$15:$O$67</definedName>
    <definedName name="PAGEB" localSheetId="3">'IM TCo STATEMENT AG'!$A$15:$O$28</definedName>
    <definedName name="PAGEB" localSheetId="5">'KP TCo STATEMENT AG'!$A$15:$O$27</definedName>
    <definedName name="PAGEB" localSheetId="7">'OH TCo STATEMENT AG'!$A$15:$O$28</definedName>
    <definedName name="PAGEB" localSheetId="9">'WV TCo STATEMENT AG'!$A$15:$O$26</definedName>
    <definedName name="PAGEB">'APP TCo STATEMENT AG'!$A$15:$O$26</definedName>
    <definedName name="_xlnm.Print_Area" localSheetId="0">'APP TCo STATEMENT AF'!$A$1:$S$68</definedName>
    <definedName name="_xlnm.Print_Area" localSheetId="1">'APP TCo STATEMENT AG'!$A$1:$S$26</definedName>
    <definedName name="_xlnm.Print_Area" localSheetId="2">'IM TCo STATEMENT AF'!$A$1:$S$69</definedName>
    <definedName name="_xlnm.Print_Area" localSheetId="3">'IM TCo STATEMENT AG'!$A$1:$S$28</definedName>
    <definedName name="_xlnm.Print_Area" localSheetId="4">'KP TCo STATEMENT AF'!$A$1:$S$68</definedName>
    <definedName name="_xlnm.Print_Area" localSheetId="5">'KP TCo STATEMENT AG'!$A$1:$S$27</definedName>
    <definedName name="_xlnm.Print_Area" localSheetId="6">'OH TCo STATEMENT AF'!$A$1:$S$70</definedName>
    <definedName name="_xlnm.Print_Area" localSheetId="7">'OH TCo STATEMENT AG'!$A$1:$S$28</definedName>
    <definedName name="_xlnm.Print_Area" localSheetId="8">'WV TCo STATEMENT AF'!$A$1:$S$68</definedName>
    <definedName name="_xlnm.Print_Area" localSheetId="9">'WV TCo STATEMENT AG'!$A$1:$S$26</definedName>
    <definedName name="_xlnm.Print_Titles" localSheetId="0">'APP TCo STATEMENT AF'!$A:$B,'APP TCo STATEMENT AF'!$1:$14</definedName>
    <definedName name="_xlnm.Print_Titles" localSheetId="1">'APP TCo STATEMENT AG'!$A:$B,'APP TCo STATEMENT AG'!$1:$13</definedName>
    <definedName name="_xlnm.Print_Titles" localSheetId="2">'IM TCo STATEMENT AF'!$A:$B,'IM TCo STATEMENT AF'!$1:$14</definedName>
    <definedName name="_xlnm.Print_Titles" localSheetId="3">'IM TCo STATEMENT AG'!$A:$B,'IM TCo STATEMENT AG'!$1:$13</definedName>
    <definedName name="_xlnm.Print_Titles" localSheetId="4">'KP TCo STATEMENT AF'!$A:$B,'KP TCo STATEMENT AF'!$1:$14</definedName>
    <definedName name="_xlnm.Print_Titles" localSheetId="5">'KP TCo STATEMENT AG'!$A:$B,'KP TCo STATEMENT AG'!$1:$13</definedName>
    <definedName name="_xlnm.Print_Titles" localSheetId="6">'OH TCo STATEMENT AF'!$A:$B,'OH TCo STATEMENT AF'!$1:$14</definedName>
    <definedName name="_xlnm.Print_Titles" localSheetId="7">'OH TCo STATEMENT AG'!$A:$B,'OH TCo STATEMENT AG'!$1:$13</definedName>
    <definedName name="_xlnm.Print_Titles" localSheetId="8">'WV TCo STATEMENT AF'!$A:$B,'WV TCo STATEMENT AF'!$1:$14</definedName>
    <definedName name="_xlnm.Print_Titles" localSheetId="9">'WV TCo STATEMENT AG'!$A:$B,'WV TCo STATEMENT AG'!$1:$13</definedName>
  </definedNames>
  <calcPr fullCalcOnLoad="1"/>
</workbook>
</file>

<file path=xl/sharedStrings.xml><?xml version="1.0" encoding="utf-8"?>
<sst xmlns="http://schemas.openxmlformats.org/spreadsheetml/2006/main" count="646" uniqueCount="83">
  <si>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</si>
  <si>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</si>
  <si>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</si>
  <si>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</si>
  <si>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</si>
  <si>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</si>
  <si>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</si>
  <si>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</si>
  <si>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</si>
  <si>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</si>
  <si>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</si>
  <si>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</si>
  <si>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</si>
  <si>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</si>
  <si>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</si>
  <si>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</si>
  <si>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</si>
  <si>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</si>
  <si>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</si>
  <si>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</si>
  <si>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</si>
  <si>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</si>
  <si>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</si>
  <si>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</si>
  <si>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</si>
  <si>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</si>
  <si>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</si>
  <si>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TRANSMISSION</t>
  </si>
  <si>
    <t>DISTRIBUTION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</si>
  <si>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</si>
  <si>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</si>
  <si>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</si>
  <si>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</si>
  <si>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</si>
  <si>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</si>
  <si>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</si>
  <si>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SFAS 109 FLOW-THRU 282.3</t>
  </si>
  <si>
    <t>SFAS 109 EXCESS DFIT 282.4</t>
  </si>
  <si>
    <t>TOTAL ACOUNT 282</t>
  </si>
  <si>
    <t>ACCOUNT 283:</t>
  </si>
  <si>
    <t xml:space="preserve"> </t>
  </si>
  <si>
    <t>SFAS 109 FLOW-THRU 283.3</t>
  </si>
  <si>
    <t>SFAS 109 EXCESS DFIT 283.4</t>
  </si>
  <si>
    <t>SFAS 133 ADIT FED - SFAS 133 NONAFFIL 2830006</t>
  </si>
  <si>
    <t>TOTAL ACCOUNT 283</t>
  </si>
  <si>
    <t>JURISDICTIONAL AMOUNTS FUNCTIONALIZED</t>
  </si>
  <si>
    <t>TOTAL COMPANY AMOUNTS FUNCTIONALIZED</t>
  </si>
  <si>
    <t>NOTE:  POST 1970 ACCUMULATED DEFERRED</t>
  </si>
  <si>
    <t xml:space="preserve">             INV TAX CRED. (JDITC) IN A/C 255</t>
  </si>
  <si>
    <t>DEFERRED ITC - 46(F)(1)</t>
  </si>
  <si>
    <t>TOTAL ACCOUNT 255</t>
  </si>
  <si>
    <t>NON-UTILITY DEFERRED FIT 283.2</t>
  </si>
  <si>
    <t xml:space="preserve">SFAS 109 - DEFD STATE INCOME TAXES </t>
  </si>
  <si>
    <t>NON-UTILITY DEFERRED FIT 281.2</t>
  </si>
  <si>
    <t>ADIT - FED-HDG-CF-INT RATE 2830015</t>
  </si>
  <si>
    <t>DEFD STATE INCOME TAXES</t>
  </si>
  <si>
    <t>OF 12-31-10</t>
  </si>
  <si>
    <t>FUNCTIONALIZATION 12/31/10</t>
  </si>
  <si>
    <t>REG ASSET-TRANSCO PRE-FORMATION COSTS</t>
  </si>
  <si>
    <t>AEP APPALACHIAN TRANSMISSION COMPANY</t>
  </si>
  <si>
    <t>OF 12-31-11</t>
  </si>
  <si>
    <t>FUNCTIONALIZATION 12/31/11</t>
  </si>
  <si>
    <t>PERIOD ENDED DECEMBER 31, 2011</t>
  </si>
  <si>
    <t>BOOK VS. TAX DEPRECIATION</t>
  </si>
  <si>
    <t>ACCUMULATED DEFERRED INCOME TAX IN ACCOUNT 190</t>
  </si>
  <si>
    <t>DEBIT  (CREDIT)</t>
  </si>
  <si>
    <t>ACCOUNT 190:</t>
  </si>
  <si>
    <t>PROV POSS REV REFDS</t>
  </si>
  <si>
    <t>SFAS 109 FLOW-THRU 190.3</t>
  </si>
  <si>
    <t>SFAS 109 EXCESS DFIT 190.4</t>
  </si>
  <si>
    <t>SFAS 133 ADIT FED - SFAS NONAFFIL 1900006</t>
  </si>
  <si>
    <t>ADIT FED - PENSION OCI NAF 1900009</t>
  </si>
  <si>
    <t>ADIT-FED-HDG-CF-INT RATE1900015</t>
  </si>
  <si>
    <t>TOTAL ACCOUNT 190</t>
  </si>
  <si>
    <t>AEP INDIANA MICHIGAN TRANSMISSION COMPANY</t>
  </si>
  <si>
    <t>ABFUDC</t>
  </si>
  <si>
    <t>NOL &amp; TAX CREDIT C/F - DEF TAX ASSET</t>
  </si>
  <si>
    <t>INT EXP CAPITALIZED FOR TAX</t>
  </si>
  <si>
    <t>AEP KENTUCKY TRANSMISSION COMPANY</t>
  </si>
  <si>
    <t>AEP OHIO TRANSMISSION COMPANY</t>
  </si>
  <si>
    <t>CAPITALIZED SOFTWARE COST-BOOK</t>
  </si>
  <si>
    <t>CIAC - BOOK RECEIPTS</t>
  </si>
  <si>
    <t>AEP WEST VIRGINIA TRANSMISSION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</si>
</sst>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"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1" fillId="0" borderId="0" xfId="0" applyFont="1" applyFill="1" applyAlignment="1">
      <alignment horizontal="left"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" fontId="0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37" fontId="24" fillId="0" borderId="11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59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62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2:19" ht="12.75">
      <c r="B15" s="5" t="s">
        <v>29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30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>
        <f>(+M17+Q17)/2</f>
        <v>0</v>
      </c>
      <c r="J17" s="3">
        <f>(+N17+R17)/2</f>
        <v>0</v>
      </c>
      <c r="K17" s="3">
        <f>(+O17+S17)/2</f>
        <v>0</v>
      </c>
      <c r="L17" s="3"/>
      <c r="M17" s="3">
        <v>0</v>
      </c>
      <c r="N17" s="3">
        <v>0</v>
      </c>
      <c r="O17" s="3">
        <v>0</v>
      </c>
      <c r="P17" s="3"/>
      <c r="Q17" s="3">
        <v>0</v>
      </c>
      <c r="R17" s="3">
        <v>0</v>
      </c>
      <c r="S17" s="3">
        <v>0</v>
      </c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37">A18+1</f>
        <v>3</v>
      </c>
      <c r="B19" s="5" t="s">
        <v>53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32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33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34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63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>
        <f>(+M28+Q28)/2</f>
        <v>0</v>
      </c>
      <c r="J28" s="3">
        <f>(+N28+R28)/2</f>
        <v>0</v>
      </c>
      <c r="K28" s="3">
        <f>(+O28+S28)/2</f>
        <v>0</v>
      </c>
      <c r="L28" s="3"/>
      <c r="M28" s="3">
        <v>0</v>
      </c>
      <c r="N28" s="3">
        <v>0</v>
      </c>
      <c r="O28" s="3">
        <v>0</v>
      </c>
      <c r="P28" s="3"/>
      <c r="Q28" s="3">
        <v>0</v>
      </c>
      <c r="R28" s="3">
        <v>0</v>
      </c>
      <c r="S28" s="3">
        <v>0</v>
      </c>
    </row>
    <row r="29" spans="1:19" ht="12.75">
      <c r="A29" s="15">
        <f>+A28+1</f>
        <v>13</v>
      </c>
      <c r="B29" s="4" t="s">
        <v>31</v>
      </c>
      <c r="C29" s="3">
        <f>SUM(P29:R29)</f>
        <v>0</v>
      </c>
      <c r="D29" s="3">
        <f>SUM(Q29:S29)</f>
        <v>0</v>
      </c>
      <c r="E29" s="3">
        <f aca="true" t="shared" si="2" ref="E29:F31">-C29</f>
        <v>0</v>
      </c>
      <c r="F29" s="3">
        <f t="shared" si="2"/>
        <v>0</v>
      </c>
      <c r="G29" s="3">
        <f>ROUND(SUM(C29:F29)/2,0)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5">
        <f t="shared" si="0"/>
        <v>14</v>
      </c>
      <c r="B30" s="4" t="s">
        <v>36</v>
      </c>
      <c r="C30" s="3">
        <v>0</v>
      </c>
      <c r="D30" s="3">
        <v>0</v>
      </c>
      <c r="E30" s="3">
        <f t="shared" si="2"/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37</v>
      </c>
      <c r="C31" s="3">
        <v>0</v>
      </c>
      <c r="D31" s="3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15">
        <f t="shared" si="0"/>
        <v>17</v>
      </c>
      <c r="B33" s="4" t="s">
        <v>38</v>
      </c>
      <c r="C33" s="16">
        <f>SUM(C28:C32)</f>
        <v>0</v>
      </c>
      <c r="D33" s="16">
        <f>SUM(D28:D32)</f>
        <v>0</v>
      </c>
      <c r="E33" s="16">
        <f>SUM(E28:E32)</f>
        <v>0</v>
      </c>
      <c r="F33" s="16">
        <f>SUM(F28:F32)</f>
        <v>0</v>
      </c>
      <c r="G33" s="16">
        <f>SUM(G28:G32)</f>
        <v>0</v>
      </c>
      <c r="H33" s="16"/>
      <c r="I33" s="16">
        <f>SUM(I28:I32)</f>
        <v>0</v>
      </c>
      <c r="J33" s="16">
        <f>SUM(J28:J32)</f>
        <v>0</v>
      </c>
      <c r="K33" s="16">
        <f>SUM(K28:K32)</f>
        <v>0</v>
      </c>
      <c r="L33" s="16"/>
      <c r="M33" s="16">
        <f>SUM(M28:M32)</f>
        <v>0</v>
      </c>
      <c r="N33" s="16">
        <f>SUM(N28:N32)</f>
        <v>0</v>
      </c>
      <c r="O33" s="16">
        <f>SUM(O28:O32)</f>
        <v>0</v>
      </c>
      <c r="P33" s="3"/>
      <c r="Q33" s="16">
        <f>SUM(Q28:Q32)</f>
        <v>0</v>
      </c>
      <c r="R33" s="16">
        <f>SUM(R28:R32)</f>
        <v>0</v>
      </c>
      <c r="S33" s="16">
        <f>SUM(S28:S32)</f>
        <v>0</v>
      </c>
    </row>
    <row r="34" spans="1:19" ht="13.5" thickTop="1">
      <c r="A34" s="15">
        <f t="shared" si="0"/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</row>
    <row r="35" spans="1:19" ht="12.75">
      <c r="A35" s="15">
        <f t="shared" si="0"/>
        <v>19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5">
        <f t="shared" si="0"/>
        <v>20</v>
      </c>
      <c r="B36" s="5" t="s">
        <v>39</v>
      </c>
      <c r="C36" s="3" t="s">
        <v>40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>+A37+1</f>
        <v>22</v>
      </c>
      <c r="B38" s="5" t="s">
        <v>58</v>
      </c>
      <c r="C38" s="3">
        <f>SUM(M38:O38)</f>
        <v>23457.6</v>
      </c>
      <c r="D38" s="3">
        <f>SUM(Q38:S38)</f>
        <v>32840.61</v>
      </c>
      <c r="E38" s="3"/>
      <c r="F38" s="3"/>
      <c r="G38" s="3">
        <f aca="true" t="shared" si="3" ref="G38:G43">ROUND(SUM(C38:F38)/2,0)</f>
        <v>28149</v>
      </c>
      <c r="H38" s="3"/>
      <c r="I38" s="3">
        <f>(+M38+Q38)/2</f>
        <v>0</v>
      </c>
      <c r="J38" s="3">
        <f>(+N38+R38)/2</f>
        <v>28149.105</v>
      </c>
      <c r="K38" s="3">
        <f>(+O38+S38)/2</f>
        <v>0</v>
      </c>
      <c r="L38" s="3"/>
      <c r="M38" s="3">
        <v>0</v>
      </c>
      <c r="N38" s="3">
        <v>23457.6</v>
      </c>
      <c r="O38" s="3">
        <v>0</v>
      </c>
      <c r="P38" s="3"/>
      <c r="Q38" s="3">
        <v>0</v>
      </c>
      <c r="R38" s="3">
        <v>32840.61</v>
      </c>
      <c r="S38" s="3">
        <v>0</v>
      </c>
    </row>
    <row r="39" spans="1:19" ht="12.75">
      <c r="A39" s="15">
        <f aca="true" t="shared" si="4" ref="A39:A67">+A38+1</f>
        <v>23</v>
      </c>
      <c r="B39" s="5" t="s">
        <v>51</v>
      </c>
      <c r="C39" s="3">
        <v>0</v>
      </c>
      <c r="D39" s="3">
        <v>0</v>
      </c>
      <c r="E39" s="3">
        <f aca="true" t="shared" si="5" ref="E39:F43">-C39</f>
        <v>0</v>
      </c>
      <c r="F39" s="3">
        <f t="shared" si="5"/>
        <v>0</v>
      </c>
      <c r="G39" s="3">
        <f t="shared" si="3"/>
        <v>0</v>
      </c>
      <c r="H39" s="3"/>
      <c r="I39" s="3">
        <f>(+M39+Q39)/2</f>
        <v>0</v>
      </c>
      <c r="J39" s="3">
        <f>(+N39+R39)/2</f>
        <v>0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4"/>
        <v>24</v>
      </c>
      <c r="B40" s="4" t="s">
        <v>41</v>
      </c>
      <c r="C40" s="3">
        <v>0</v>
      </c>
      <c r="D40" s="3">
        <v>0</v>
      </c>
      <c r="E40" s="3">
        <f t="shared" si="5"/>
        <v>0</v>
      </c>
      <c r="F40" s="3">
        <f t="shared" si="5"/>
        <v>0</v>
      </c>
      <c r="G40" s="3">
        <f t="shared" si="3"/>
        <v>0</v>
      </c>
      <c r="H40" s="3"/>
      <c r="I40" s="3">
        <f>(+M40+Q40)/2</f>
        <v>0</v>
      </c>
      <c r="J40" s="3">
        <f>(+N40+R40)/2</f>
        <v>0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4"/>
        <v>25</v>
      </c>
      <c r="B41" s="4" t="s">
        <v>42</v>
      </c>
      <c r="C41" s="3">
        <v>0</v>
      </c>
      <c r="D41" s="3">
        <v>0</v>
      </c>
      <c r="E41" s="3">
        <f t="shared" si="5"/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>(+N41+R41)/2</f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4"/>
        <v>26</v>
      </c>
      <c r="B42" s="4" t="s">
        <v>43</v>
      </c>
      <c r="C42" s="3">
        <v>0</v>
      </c>
      <c r="D42" s="3">
        <v>0</v>
      </c>
      <c r="E42" s="3">
        <f t="shared" si="5"/>
        <v>0</v>
      </c>
      <c r="F42" s="3">
        <f t="shared" si="5"/>
        <v>0</v>
      </c>
      <c r="G42" s="3">
        <f t="shared" si="3"/>
        <v>0</v>
      </c>
      <c r="H42" s="3"/>
      <c r="I42" s="3"/>
      <c r="J42" s="3">
        <f>(+N42+R42)/2</f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4"/>
        <v>27</v>
      </c>
      <c r="B43" s="5" t="s">
        <v>54</v>
      </c>
      <c r="C43" s="3">
        <v>0</v>
      </c>
      <c r="D43" s="3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4"/>
        <v>28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3.5" thickBot="1">
      <c r="A45" s="15">
        <f t="shared" si="4"/>
        <v>29</v>
      </c>
      <c r="B45" s="4"/>
      <c r="C45" s="16">
        <f>SUM(C38:C44)</f>
        <v>23457.6</v>
      </c>
      <c r="D45" s="16">
        <f>SUM(D38:D44)</f>
        <v>32840.61</v>
      </c>
      <c r="E45" s="16">
        <f>SUM(E38:E44)</f>
        <v>0</v>
      </c>
      <c r="F45" s="16">
        <f>SUM(F38:F44)</f>
        <v>0</v>
      </c>
      <c r="G45" s="16">
        <f>SUM(G38:G44)</f>
        <v>28149</v>
      </c>
      <c r="H45" s="16"/>
      <c r="I45" s="16">
        <f>SUM(I38:I44)</f>
        <v>0</v>
      </c>
      <c r="J45" s="16">
        <f>SUM(J38:J44)</f>
        <v>28149.105</v>
      </c>
      <c r="K45" s="16">
        <f>SUM(K38:K44)</f>
        <v>0</v>
      </c>
      <c r="L45" s="16"/>
      <c r="M45" s="16">
        <f>SUM(M38:M44)</f>
        <v>0</v>
      </c>
      <c r="N45" s="16">
        <f>SUM(N38:N44)</f>
        <v>23457.6</v>
      </c>
      <c r="O45" s="16">
        <f>SUM(O38:O44)</f>
        <v>0</v>
      </c>
      <c r="P45" s="3"/>
      <c r="Q45" s="16">
        <f>SUM(Q38:Q44)</f>
        <v>0</v>
      </c>
      <c r="R45" s="16">
        <f>SUM(R38:R44)</f>
        <v>32840.61</v>
      </c>
      <c r="S45" s="16">
        <f>SUM(S38:S44)</f>
        <v>0</v>
      </c>
    </row>
    <row r="46" spans="1:19" ht="13.5" thickTop="1">
      <c r="A46" s="15">
        <f t="shared" si="4"/>
        <v>30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</row>
    <row r="47" spans="1:19" ht="12.75">
      <c r="A47" s="15">
        <f t="shared" si="4"/>
        <v>31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4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P48" s="3"/>
      <c r="Q48" s="3"/>
      <c r="R48" s="3"/>
      <c r="S48" s="3"/>
    </row>
    <row r="49" spans="1:19" ht="12.75">
      <c r="A49" s="15">
        <f t="shared" si="4"/>
        <v>33</v>
      </c>
      <c r="B49" s="5" t="s">
        <v>55</v>
      </c>
      <c r="C49" s="3">
        <f>SUM(M49:O49)</f>
        <v>0</v>
      </c>
      <c r="D49" s="3">
        <f>SUM(Q49:S49)</f>
        <v>0</v>
      </c>
      <c r="E49" s="3"/>
      <c r="F49" s="3"/>
      <c r="G49" s="3">
        <f>ROUND(SUM(C49:F49)/2,0)</f>
        <v>0</v>
      </c>
      <c r="H49" s="3"/>
      <c r="I49" s="3">
        <f>(+M49+Q49)/2</f>
        <v>0</v>
      </c>
      <c r="J49" s="3">
        <f>(+N49+R49)/2</f>
        <v>0</v>
      </c>
      <c r="K49" s="3">
        <f>(+O49+S49)/2</f>
        <v>0</v>
      </c>
      <c r="L49" s="3"/>
      <c r="M49" s="3">
        <v>0</v>
      </c>
      <c r="N49" s="3">
        <v>0</v>
      </c>
      <c r="O49" s="3">
        <v>0</v>
      </c>
      <c r="P49" s="3"/>
      <c r="Q49" s="3">
        <v>0</v>
      </c>
      <c r="R49" s="3">
        <v>0</v>
      </c>
      <c r="S49" s="3">
        <v>0</v>
      </c>
    </row>
    <row r="50" spans="1:19" ht="12.75">
      <c r="A50" s="15">
        <f t="shared" si="4"/>
        <v>34</v>
      </c>
      <c r="B50" s="5" t="s">
        <v>52</v>
      </c>
      <c r="C50" s="3">
        <v>0</v>
      </c>
      <c r="D50" s="3">
        <v>0</v>
      </c>
      <c r="E50" s="3">
        <f>-C50</f>
        <v>0</v>
      </c>
      <c r="F50" s="3">
        <f>-D50</f>
        <v>0</v>
      </c>
      <c r="G50" s="3">
        <f>ROUND(SUM(C50:F50)/2,0)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5">
        <f t="shared" si="4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20"/>
      <c r="N51" s="20"/>
      <c r="O51" s="3"/>
      <c r="P51" s="3"/>
      <c r="Q51" s="20"/>
      <c r="R51" s="20"/>
      <c r="S51" s="3"/>
    </row>
    <row r="52" spans="1:19" ht="13.5" thickBot="1">
      <c r="A52" s="15">
        <f t="shared" si="4"/>
        <v>36</v>
      </c>
      <c r="B52" s="4" t="s">
        <v>44</v>
      </c>
      <c r="C52" s="16">
        <f>SUM(C45:C51)</f>
        <v>23457.6</v>
      </c>
      <c r="D52" s="16">
        <f>SUM(D45:D51)</f>
        <v>32840.61</v>
      </c>
      <c r="E52" s="16">
        <f>SUM(E45:E51)</f>
        <v>0</v>
      </c>
      <c r="F52" s="16">
        <f>SUM(F45:F51)</f>
        <v>0</v>
      </c>
      <c r="G52" s="16">
        <f>SUM(G45:G51)</f>
        <v>28149</v>
      </c>
      <c r="H52" s="16"/>
      <c r="I52" s="16">
        <f>SUM(I45:I51)</f>
        <v>0</v>
      </c>
      <c r="J52" s="16">
        <f>SUM(J45:J51)</f>
        <v>28149.105</v>
      </c>
      <c r="K52" s="16">
        <f>SUM(K45:K51)</f>
        <v>0</v>
      </c>
      <c r="L52" s="3"/>
      <c r="M52" s="21">
        <f>SUM(M45:M51)</f>
        <v>0</v>
      </c>
      <c r="N52" s="21">
        <f>SUM(N45:N51)</f>
        <v>23457.6</v>
      </c>
      <c r="O52" s="22">
        <f>SUM(O45:O51)</f>
        <v>0</v>
      </c>
      <c r="P52" s="3"/>
      <c r="Q52" s="21">
        <f>SUM(Q45:Q51)</f>
        <v>0</v>
      </c>
      <c r="R52" s="21">
        <f>SUM(R45:R51)</f>
        <v>32840.61</v>
      </c>
      <c r="S52" s="22">
        <f>SUM(S45:S51)</f>
        <v>0</v>
      </c>
    </row>
    <row r="53" spans="1:19" ht="13.5" thickTop="1">
      <c r="A53" s="15">
        <f t="shared" si="4"/>
        <v>37</v>
      </c>
      <c r="C53" s="17"/>
      <c r="D53" s="17"/>
      <c r="E53" s="17"/>
      <c r="F53" s="17"/>
      <c r="G53" s="17"/>
      <c r="H53" s="17"/>
      <c r="I53" s="17"/>
      <c r="J53" s="17"/>
      <c r="K53" s="17"/>
      <c r="L53" s="3"/>
      <c r="P53" s="3"/>
      <c r="Q53" s="3"/>
      <c r="R53" s="3"/>
      <c r="S53" s="3"/>
    </row>
    <row r="54" spans="1:19" ht="12.75">
      <c r="A54" s="15">
        <f t="shared" si="4"/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P54" s="3"/>
      <c r="Q54" s="3"/>
      <c r="R54" s="3"/>
      <c r="S54" s="3"/>
    </row>
    <row r="55" spans="1:19" ht="12.75">
      <c r="A55" s="15">
        <f t="shared" si="4"/>
        <v>39</v>
      </c>
      <c r="B55" s="4" t="s">
        <v>45</v>
      </c>
      <c r="C55" s="3"/>
      <c r="D55" s="3"/>
      <c r="E55" s="3"/>
      <c r="F55" s="3"/>
      <c r="G55" s="3"/>
      <c r="H55" s="3"/>
      <c r="I55" s="3"/>
      <c r="J55" s="3"/>
      <c r="K55" s="3"/>
      <c r="L55" s="3"/>
      <c r="P55" s="3"/>
      <c r="Q55" s="3"/>
      <c r="R55" s="3"/>
      <c r="S55" s="3"/>
    </row>
    <row r="56" spans="1:19" ht="12.75">
      <c r="A56" s="15">
        <f t="shared" si="4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4"/>
        <v>41</v>
      </c>
      <c r="B57" s="4" t="s">
        <v>46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5">
        <f t="shared" si="4"/>
        <v>42</v>
      </c>
      <c r="C58" s="3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</row>
    <row r="59" spans="1:19" ht="12.75">
      <c r="A59" s="15">
        <f t="shared" si="4"/>
        <v>43</v>
      </c>
      <c r="B59" s="4"/>
      <c r="C59" s="3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4"/>
        <v>44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4"/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4"/>
        <v>46</v>
      </c>
      <c r="B62" s="5" t="s">
        <v>47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4"/>
        <v>47</v>
      </c>
      <c r="B63" s="5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4"/>
        <v>48</v>
      </c>
      <c r="B64" s="4" t="s">
        <v>49</v>
      </c>
      <c r="C64" s="3"/>
      <c r="D64" s="3"/>
      <c r="E64" s="3"/>
      <c r="F64" s="3"/>
      <c r="G64" s="3">
        <f>ROUND(SUM(C64:F64)/2,0)</f>
        <v>0</v>
      </c>
      <c r="H64" s="3"/>
      <c r="I64" s="3">
        <f>(+M64+Q64)/2</f>
        <v>0</v>
      </c>
      <c r="J64" s="3">
        <f>(+N64+R64)/2</f>
        <v>0</v>
      </c>
      <c r="K64" s="3">
        <f>(+O64+S64)/2</f>
        <v>0</v>
      </c>
      <c r="L64" s="3"/>
      <c r="M64" s="3">
        <v>0</v>
      </c>
      <c r="N64" s="3">
        <v>0</v>
      </c>
      <c r="O64" s="3">
        <v>0</v>
      </c>
      <c r="P64" s="3"/>
      <c r="Q64" s="3">
        <v>0</v>
      </c>
      <c r="R64" s="3">
        <v>0</v>
      </c>
      <c r="S64" s="3">
        <v>0</v>
      </c>
    </row>
    <row r="65" spans="1:19" ht="12.75">
      <c r="A65" s="15">
        <f t="shared" si="4"/>
        <v>49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4"/>
        <v>50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thickBot="1">
      <c r="A67" s="15">
        <f t="shared" si="4"/>
        <v>51</v>
      </c>
      <c r="B67" s="5" t="s">
        <v>50</v>
      </c>
      <c r="C67" s="16">
        <f>SUM(C64:C66)</f>
        <v>0</v>
      </c>
      <c r="D67" s="16">
        <f>SUM(D64:D66)</f>
        <v>0</v>
      </c>
      <c r="E67" s="16">
        <f>SUM(E64:E66)</f>
        <v>0</v>
      </c>
      <c r="F67" s="16">
        <f>SUM(F64:F66)</f>
        <v>0</v>
      </c>
      <c r="G67" s="16">
        <f>SUM(G64:G66)</f>
        <v>0</v>
      </c>
      <c r="H67" s="16"/>
      <c r="I67" s="16">
        <f>SUM(I64:I66)</f>
        <v>0</v>
      </c>
      <c r="J67" s="16">
        <f>SUM(J64:J66)</f>
        <v>0</v>
      </c>
      <c r="K67" s="16">
        <f>SUM(K64:K66)</f>
        <v>0</v>
      </c>
      <c r="L67" s="16"/>
      <c r="M67" s="16">
        <f>SUM(M64:M66)</f>
        <v>0</v>
      </c>
      <c r="N67" s="16">
        <f>SUM(N64:N66)</f>
        <v>0</v>
      </c>
      <c r="O67" s="16">
        <f>SUM(O64:O66)</f>
        <v>0</v>
      </c>
      <c r="P67" s="3"/>
      <c r="Q67" s="16">
        <f>SUM(Q64:Q66)</f>
        <v>0</v>
      </c>
      <c r="R67" s="16">
        <f>SUM(R64:R66)</f>
        <v>0</v>
      </c>
      <c r="S67" s="16">
        <f>SUM(S64:S66)</f>
        <v>0</v>
      </c>
    </row>
    <row r="68" spans="1:19" ht="13.5" thickTop="1">
      <c r="A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"/>
      <c r="Q68" s="17"/>
      <c r="R68" s="17"/>
      <c r="S68" s="17"/>
    </row>
    <row r="69" spans="1:19" ht="12.75">
      <c r="A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4" max="18" man="1"/>
  </rowBreaks>
  <colBreaks count="3" manualBreakCount="3">
    <brk id="7" max="112" man="1"/>
    <brk id="11" max="65535" man="1"/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0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3" width="23.57421875" style="1" customWidth="1"/>
    <col min="4" max="4" width="15.7109375" style="1" customWidth="1"/>
    <col min="5" max="5" width="25.7109375" style="1" customWidth="1"/>
    <col min="6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hidden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82</v>
      </c>
      <c r="G1" s="5"/>
      <c r="H1" s="5"/>
      <c r="I1" s="5"/>
      <c r="J1" s="5"/>
      <c r="K1" s="5"/>
      <c r="L1" s="5"/>
      <c r="T1" s="23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62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/>
      <c r="N13" s="2" t="s">
        <v>27</v>
      </c>
      <c r="O13" s="2"/>
      <c r="Q13" s="2"/>
      <c r="R13" s="2" t="s">
        <v>27</v>
      </c>
      <c r="S13" s="2"/>
    </row>
    <row r="15" spans="1:20" ht="12.75">
      <c r="A15" s="24"/>
      <c r="B15" s="25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6">
        <v>1</v>
      </c>
      <c r="B17" s="25" t="s">
        <v>67</v>
      </c>
      <c r="C17" s="3">
        <f>SUM(M17:O17)</f>
        <v>32139.56</v>
      </c>
      <c r="D17" s="3">
        <f>SUM(Q17:S17)</f>
        <v>130070.79</v>
      </c>
      <c r="E17" s="3"/>
      <c r="F17" s="3"/>
      <c r="G17" s="3">
        <f aca="true" t="shared" si="0" ref="G17:G23">ROUND(SUM(C17:F17)/2,0)</f>
        <v>81105</v>
      </c>
      <c r="H17" s="3"/>
      <c r="I17" s="3">
        <f>(+M17+Q17)/2</f>
        <v>0</v>
      </c>
      <c r="J17" s="3">
        <f>(+N17+R17)/2</f>
        <v>81105.175</v>
      </c>
      <c r="K17" s="3">
        <f>(+O17+S17)/2</f>
        <v>0</v>
      </c>
      <c r="L17" s="3"/>
      <c r="M17" s="3"/>
      <c r="N17" s="3">
        <v>32139.56</v>
      </c>
      <c r="O17" s="3"/>
      <c r="P17" s="3"/>
      <c r="Q17" s="3"/>
      <c r="R17" s="3">
        <v>130070.79</v>
      </c>
      <c r="S17" s="3"/>
      <c r="T17" s="3"/>
    </row>
    <row r="18" spans="1:20" ht="12.75">
      <c r="A18" s="26">
        <f>+A17+1</f>
        <v>2</v>
      </c>
      <c r="B18" s="3" t="s">
        <v>31</v>
      </c>
      <c r="C18" s="3">
        <v>0</v>
      </c>
      <c r="D18" s="3">
        <v>0</v>
      </c>
      <c r="E18" s="3">
        <f aca="true" t="shared" si="1" ref="E18:F23">-C18</f>
        <v>0</v>
      </c>
      <c r="F18" s="3">
        <f t="shared" si="1"/>
        <v>0</v>
      </c>
      <c r="G18" s="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26">
        <f aca="true" t="shared" si="2" ref="A19:A25">A18+1</f>
        <v>3</v>
      </c>
      <c r="B19" s="3" t="s">
        <v>68</v>
      </c>
      <c r="C19" s="3">
        <v>0</v>
      </c>
      <c r="D19" s="3">
        <v>0</v>
      </c>
      <c r="E19" s="3">
        <f t="shared" si="1"/>
        <v>0</v>
      </c>
      <c r="F19" s="3">
        <f t="shared" si="1"/>
        <v>0</v>
      </c>
      <c r="G19" s="3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6">
        <f t="shared" si="2"/>
        <v>4</v>
      </c>
      <c r="B20" s="3" t="s">
        <v>69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6">
        <f t="shared" si="2"/>
        <v>5</v>
      </c>
      <c r="B21" s="3" t="s">
        <v>70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6">
        <f t="shared" si="2"/>
        <v>6</v>
      </c>
      <c r="B22" s="25" t="s">
        <v>71</v>
      </c>
      <c r="C22" s="3">
        <v>0</v>
      </c>
      <c r="D22" s="3">
        <v>0</v>
      </c>
      <c r="E22" s="3">
        <f t="shared" si="1"/>
        <v>0</v>
      </c>
      <c r="F22" s="3">
        <f t="shared" si="1"/>
        <v>0</v>
      </c>
      <c r="G22" s="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6">
        <f t="shared" si="2"/>
        <v>7</v>
      </c>
      <c r="B23" s="25" t="s">
        <v>72</v>
      </c>
      <c r="C23" s="3">
        <v>0</v>
      </c>
      <c r="D23" s="3">
        <v>0</v>
      </c>
      <c r="E23" s="3">
        <f t="shared" si="1"/>
        <v>0</v>
      </c>
      <c r="F23" s="3">
        <f t="shared" si="1"/>
        <v>0</v>
      </c>
      <c r="G23" s="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6">
        <f t="shared" si="2"/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3.5" thickBot="1">
      <c r="A25" s="26">
        <f t="shared" si="2"/>
        <v>9</v>
      </c>
      <c r="B25" s="25" t="s">
        <v>73</v>
      </c>
      <c r="C25" s="16">
        <f>SUM(C17:C24)</f>
        <v>32139.56</v>
      </c>
      <c r="D25" s="16">
        <f>SUM(D17:D24)</f>
        <v>130070.79</v>
      </c>
      <c r="E25" s="16">
        <f>SUM(E17:E24)</f>
        <v>0</v>
      </c>
      <c r="F25" s="16">
        <f>SUM(F17:F24)</f>
        <v>0</v>
      </c>
      <c r="G25" s="16">
        <f>SUM(G17:G24)</f>
        <v>81105</v>
      </c>
      <c r="H25" s="16"/>
      <c r="I25" s="16">
        <f>SUM(I17:I24)</f>
        <v>0</v>
      </c>
      <c r="J25" s="16">
        <f>SUM(J17:J24)</f>
        <v>81105.175</v>
      </c>
      <c r="K25" s="16">
        <f>SUM(K17:K24)</f>
        <v>0</v>
      </c>
      <c r="L25" s="16"/>
      <c r="M25" s="16">
        <f>SUM(M17:M24)</f>
        <v>0</v>
      </c>
      <c r="N25" s="16">
        <f>SUM(N17:N24)</f>
        <v>32139.56</v>
      </c>
      <c r="O25" s="16">
        <f>SUM(O17:O24)</f>
        <v>0</v>
      </c>
      <c r="P25" s="3"/>
      <c r="Q25" s="16">
        <f>SUM(Q17:Q24)</f>
        <v>0</v>
      </c>
      <c r="R25" s="16">
        <f>SUM(R17:R24)</f>
        <v>130070.79</v>
      </c>
      <c r="S25" s="16">
        <f>SUM(S17:S24)</f>
        <v>0</v>
      </c>
      <c r="T25" s="3"/>
    </row>
    <row r="26" spans="1:20" ht="13.5" thickTop="1">
      <c r="A26" s="24"/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3"/>
    </row>
    <row r="27" spans="1:20" ht="12.75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4"/>
      <c r="B29" s="3"/>
      <c r="C29" s="2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3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heetProtection/>
  <printOptions/>
  <pageMargins left="0.5" right="0.25" top="0.75" bottom="0.5" header="0.25" footer="0"/>
  <pageSetup fitToWidth="2" horizontalDpi="600" verticalDpi="600" orientation="landscape" scale="64" r:id="rId1"/>
  <headerFooter alignWithMargins="0">
    <oddHeader>&amp;RSTATEMENT AG-3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OutlineSymbols="0" zoomScale="87" zoomScaleNormal="87" workbookViewId="0" topLeftCell="A1">
      <selection activeCell="C25" sqref="C2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4" width="15.7109375" style="1" customWidth="1"/>
    <col min="5" max="5" width="16.421875" style="1" customWidth="1"/>
    <col min="6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hidden="1" customWidth="1"/>
    <col min="17" max="19" width="15.7109375" style="1" hidden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59</v>
      </c>
      <c r="G1" s="5"/>
      <c r="H1" s="5"/>
      <c r="I1" s="5"/>
      <c r="J1" s="5"/>
      <c r="K1" s="5"/>
      <c r="L1" s="5"/>
      <c r="T1" s="23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62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/>
      <c r="N13" s="2" t="s">
        <v>27</v>
      </c>
      <c r="O13" s="2"/>
      <c r="Q13" s="2"/>
      <c r="R13" s="2" t="s">
        <v>27</v>
      </c>
      <c r="S13" s="2"/>
    </row>
    <row r="15" spans="1:20" ht="12.75">
      <c r="A15" s="24"/>
      <c r="B15" s="25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6">
        <v>1</v>
      </c>
      <c r="B17" s="25" t="s">
        <v>67</v>
      </c>
      <c r="C17" s="3">
        <f>SUM(M17:O17)</f>
        <v>40049.39</v>
      </c>
      <c r="D17" s="3">
        <f>SUM(Q17:S17)</f>
        <v>169184.69</v>
      </c>
      <c r="E17" s="3"/>
      <c r="F17" s="3"/>
      <c r="G17" s="3">
        <f aca="true" t="shared" si="0" ref="G17:G23">ROUND(SUM(C17:F17)/2,0)</f>
        <v>104617</v>
      </c>
      <c r="H17" s="3"/>
      <c r="I17" s="3">
        <f>(+M17+Q17)/2</f>
        <v>0</v>
      </c>
      <c r="J17" s="3">
        <f>(+N17+R17)/2</f>
        <v>104617.04000000001</v>
      </c>
      <c r="K17" s="3">
        <f>(+O17+S17)/2</f>
        <v>0</v>
      </c>
      <c r="L17" s="3"/>
      <c r="M17" s="3"/>
      <c r="N17" s="3">
        <v>40049.39</v>
      </c>
      <c r="O17" s="3"/>
      <c r="P17" s="3"/>
      <c r="Q17" s="3"/>
      <c r="R17" s="3">
        <v>169184.69</v>
      </c>
      <c r="S17" s="3"/>
      <c r="T17" s="3"/>
    </row>
    <row r="18" spans="1:20" ht="12.75">
      <c r="A18" s="26">
        <f>+A17+1</f>
        <v>2</v>
      </c>
      <c r="B18" s="3" t="s">
        <v>31</v>
      </c>
      <c r="C18" s="3">
        <v>0</v>
      </c>
      <c r="D18" s="3">
        <v>0</v>
      </c>
      <c r="E18" s="3">
        <f aca="true" t="shared" si="1" ref="E18:F23">-C18</f>
        <v>0</v>
      </c>
      <c r="F18" s="3">
        <f t="shared" si="1"/>
        <v>0</v>
      </c>
      <c r="G18" s="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26">
        <f aca="true" t="shared" si="2" ref="A19:A25">A18+1</f>
        <v>3</v>
      </c>
      <c r="B19" s="3" t="s">
        <v>68</v>
      </c>
      <c r="C19" s="3">
        <v>0</v>
      </c>
      <c r="D19" s="3">
        <v>0</v>
      </c>
      <c r="E19" s="3">
        <f t="shared" si="1"/>
        <v>0</v>
      </c>
      <c r="F19" s="3">
        <f t="shared" si="1"/>
        <v>0</v>
      </c>
      <c r="G19" s="3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6">
        <f t="shared" si="2"/>
        <v>4</v>
      </c>
      <c r="B20" s="3" t="s">
        <v>69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6">
        <f t="shared" si="2"/>
        <v>5</v>
      </c>
      <c r="B21" s="3" t="s">
        <v>70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6">
        <f t="shared" si="2"/>
        <v>6</v>
      </c>
      <c r="B22" s="25" t="s">
        <v>71</v>
      </c>
      <c r="C22" s="3">
        <v>0</v>
      </c>
      <c r="D22" s="3">
        <v>0</v>
      </c>
      <c r="E22" s="3">
        <f t="shared" si="1"/>
        <v>0</v>
      </c>
      <c r="F22" s="3">
        <f t="shared" si="1"/>
        <v>0</v>
      </c>
      <c r="G22" s="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6">
        <f t="shared" si="2"/>
        <v>7</v>
      </c>
      <c r="B23" s="25" t="s">
        <v>72</v>
      </c>
      <c r="C23" s="3">
        <v>0</v>
      </c>
      <c r="D23" s="3">
        <v>0</v>
      </c>
      <c r="E23" s="3">
        <f t="shared" si="1"/>
        <v>0</v>
      </c>
      <c r="F23" s="3">
        <f t="shared" si="1"/>
        <v>0</v>
      </c>
      <c r="G23" s="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6">
        <f t="shared" si="2"/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3.5" thickBot="1">
      <c r="A25" s="26">
        <f t="shared" si="2"/>
        <v>9</v>
      </c>
      <c r="B25" s="25" t="s">
        <v>73</v>
      </c>
      <c r="C25" s="16">
        <f>SUM(C17:C24)</f>
        <v>40049.39</v>
      </c>
      <c r="D25" s="16">
        <f>SUM(D17:D24)</f>
        <v>169184.69</v>
      </c>
      <c r="E25" s="16">
        <f>SUM(E17:E24)</f>
        <v>0</v>
      </c>
      <c r="F25" s="16">
        <f>SUM(F17:F24)</f>
        <v>0</v>
      </c>
      <c r="G25" s="16">
        <f>SUM(G17:G24)</f>
        <v>104617</v>
      </c>
      <c r="H25" s="16"/>
      <c r="I25" s="16">
        <f>SUM(I17:I24)</f>
        <v>0</v>
      </c>
      <c r="J25" s="16">
        <f>SUM(J17:J24)</f>
        <v>104617.04000000001</v>
      </c>
      <c r="K25" s="16">
        <f>SUM(K17:K24)</f>
        <v>0</v>
      </c>
      <c r="L25" s="16"/>
      <c r="M25" s="16">
        <f>SUM(M17:M24)</f>
        <v>0</v>
      </c>
      <c r="N25" s="16">
        <f>SUM(N17:N24)</f>
        <v>40049.39</v>
      </c>
      <c r="O25" s="16">
        <f>SUM(O17:O24)</f>
        <v>0</v>
      </c>
      <c r="P25" s="3"/>
      <c r="Q25" s="16">
        <f>SUM(Q17:Q24)</f>
        <v>0</v>
      </c>
      <c r="R25" s="16">
        <f>SUM(R17:R24)</f>
        <v>169184.69</v>
      </c>
      <c r="S25" s="16">
        <f>SUM(S17:S24)</f>
        <v>0</v>
      </c>
      <c r="T25" s="3"/>
    </row>
    <row r="26" spans="1:20" ht="13.5" thickTop="1">
      <c r="A26" s="24"/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3"/>
    </row>
    <row r="27" spans="1:20" ht="12.75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4"/>
      <c r="B29" s="3"/>
      <c r="C29" s="2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3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heetProtection/>
  <printOptions/>
  <pageMargins left="0.5" right="0.25" top="0.75" bottom="0.5" header="0.25" footer="0"/>
  <pageSetup horizontalDpi="600" verticalDpi="600" orientation="landscape" scale="52" r:id="rId1"/>
  <headerFooter alignWithMargins="0">
    <oddHeader>&amp;RSTATEMENT AG-3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showOutlineSymbols="0" zoomScale="87" zoomScaleNormal="87" zoomScaleSheetLayoutView="75" workbookViewId="0" topLeftCell="A1">
      <selection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3" width="18.57421875" style="1" customWidth="1"/>
    <col min="4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3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hidden="1" customWidth="1"/>
    <col min="18" max="18" width="15.7109375" style="1" hidden="1" customWidth="1"/>
    <col min="19" max="19" width="14.8515625" style="1" hidden="1" customWidth="1"/>
    <col min="20" max="16384" width="12.7109375" style="1" customWidth="1"/>
  </cols>
  <sheetData>
    <row r="1" spans="2:19" ht="12.75">
      <c r="B1" s="19" t="s">
        <v>74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62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2:19" ht="12.75">
      <c r="B15" s="5" t="s">
        <v>29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30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>
        <f>(+M17+Q17)/2</f>
        <v>0</v>
      </c>
      <c r="J17" s="3">
        <f>(+N17+R17)/2</f>
        <v>0</v>
      </c>
      <c r="K17" s="3">
        <f>(+O17+S17)/2</f>
        <v>0</v>
      </c>
      <c r="L17" s="3"/>
      <c r="M17" s="3">
        <v>0</v>
      </c>
      <c r="N17" s="3">
        <v>0</v>
      </c>
      <c r="O17" s="3">
        <v>0</v>
      </c>
      <c r="P17" s="3"/>
      <c r="Q17" s="3">
        <v>0</v>
      </c>
      <c r="R17" s="3">
        <v>0</v>
      </c>
      <c r="S17" s="3">
        <v>0</v>
      </c>
    </row>
    <row r="18" spans="1:19" ht="12.75">
      <c r="A18" s="15">
        <f aca="true" t="shared" si="0" ref="A18:A49"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t="shared" si="0"/>
        <v>3</v>
      </c>
      <c r="B19" s="5" t="s">
        <v>53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32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33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34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63</v>
      </c>
      <c r="C28" s="3">
        <f>SUM(M28:O28)</f>
        <v>1410498.6</v>
      </c>
      <c r="D28" s="3">
        <f>SUM(Q28:S28)</f>
        <v>0</v>
      </c>
      <c r="E28" s="3"/>
      <c r="F28" s="3"/>
      <c r="G28" s="3">
        <f>ROUND(SUM(C28:F28)/2,0)</f>
        <v>705249</v>
      </c>
      <c r="H28" s="3"/>
      <c r="I28" s="3">
        <f aca="true" t="shared" si="2" ref="I28:K29">(+M28+Q28)/2</f>
        <v>0</v>
      </c>
      <c r="J28" s="3">
        <f t="shared" si="2"/>
        <v>705249.3</v>
      </c>
      <c r="K28" s="3">
        <f t="shared" si="2"/>
        <v>0</v>
      </c>
      <c r="L28" s="3"/>
      <c r="M28" s="3">
        <v>0</v>
      </c>
      <c r="N28" s="3">
        <v>1410498.6</v>
      </c>
      <c r="O28" s="3">
        <v>0</v>
      </c>
      <c r="P28" s="3"/>
      <c r="Q28" s="3">
        <v>0</v>
      </c>
      <c r="R28" s="3">
        <v>0</v>
      </c>
      <c r="S28" s="3">
        <v>0</v>
      </c>
    </row>
    <row r="29" spans="1:19" ht="12.75">
      <c r="A29" s="15">
        <f t="shared" si="0"/>
        <v>13</v>
      </c>
      <c r="B29" s="5" t="s">
        <v>75</v>
      </c>
      <c r="C29" s="3">
        <f>SUM(M29:O29)</f>
        <v>5391.79</v>
      </c>
      <c r="D29" s="3">
        <f>SUM(Q29:S29)</f>
        <v>0</v>
      </c>
      <c r="E29" s="3"/>
      <c r="F29" s="3"/>
      <c r="G29" s="3">
        <f>ROUND(SUM(C29:F29)/2,0)</f>
        <v>2696</v>
      </c>
      <c r="H29" s="3"/>
      <c r="I29" s="3">
        <f t="shared" si="2"/>
        <v>0</v>
      </c>
      <c r="J29" s="3">
        <f t="shared" si="2"/>
        <v>2695.895</v>
      </c>
      <c r="K29" s="3">
        <f t="shared" si="2"/>
        <v>0</v>
      </c>
      <c r="L29" s="3"/>
      <c r="M29" s="3">
        <v>0</v>
      </c>
      <c r="N29" s="3">
        <v>5391.79</v>
      </c>
      <c r="O29" s="3">
        <v>0</v>
      </c>
      <c r="P29" s="3"/>
      <c r="Q29" s="3">
        <v>0</v>
      </c>
      <c r="R29" s="3">
        <v>0</v>
      </c>
      <c r="S29" s="3">
        <v>0</v>
      </c>
    </row>
    <row r="30" spans="1:19" ht="12.75">
      <c r="A30" s="15">
        <f t="shared" si="0"/>
        <v>14</v>
      </c>
      <c r="B30" s="4" t="s">
        <v>31</v>
      </c>
      <c r="C30" s="3">
        <f>SUM(P30:R30)</f>
        <v>0</v>
      </c>
      <c r="D30" s="3">
        <f>SUM(Q30:S30)</f>
        <v>0</v>
      </c>
      <c r="E30" s="3">
        <f aca="true" t="shared" si="3" ref="E30:F32">-C30</f>
        <v>0</v>
      </c>
      <c r="F30" s="3">
        <f t="shared" si="3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36</v>
      </c>
      <c r="C31" s="3">
        <v>165245.34</v>
      </c>
      <c r="D31" s="3">
        <v>0</v>
      </c>
      <c r="E31" s="3">
        <f t="shared" si="3"/>
        <v>-165245.34</v>
      </c>
      <c r="F31" s="3">
        <f t="shared" si="3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37</v>
      </c>
      <c r="C32" s="3">
        <v>0</v>
      </c>
      <c r="D32" s="3">
        <v>0</v>
      </c>
      <c r="E32" s="3">
        <f t="shared" si="3"/>
        <v>0</v>
      </c>
      <c r="F32" s="3">
        <f t="shared" si="3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38</v>
      </c>
      <c r="C34" s="16">
        <f>SUM(C28:C33)</f>
        <v>1581135.7300000002</v>
      </c>
      <c r="D34" s="16">
        <f>SUM(D28:D33)</f>
        <v>0</v>
      </c>
      <c r="E34" s="16">
        <f>SUM(E28:E33)</f>
        <v>-165245.34</v>
      </c>
      <c r="F34" s="16">
        <f>SUM(F28:F33)</f>
        <v>0</v>
      </c>
      <c r="G34" s="16">
        <f>SUM(G28:G33)</f>
        <v>707945</v>
      </c>
      <c r="H34" s="16"/>
      <c r="I34" s="16">
        <f>SUM(I28:I33)</f>
        <v>0</v>
      </c>
      <c r="J34" s="16">
        <f>SUM(J28:J33)</f>
        <v>707945.1950000001</v>
      </c>
      <c r="K34" s="16">
        <f>SUM(K28:K33)</f>
        <v>0</v>
      </c>
      <c r="L34" s="16"/>
      <c r="M34" s="16">
        <f>SUM(M28:M33)</f>
        <v>0</v>
      </c>
      <c r="N34" s="16">
        <f>SUM(N28:N33)</f>
        <v>1415890.3900000001</v>
      </c>
      <c r="O34" s="16">
        <f>SUM(O28:O33)</f>
        <v>0</v>
      </c>
      <c r="P34" s="3"/>
      <c r="Q34" s="16">
        <f>SUM(Q28:Q33)</f>
        <v>0</v>
      </c>
      <c r="R34" s="16">
        <f>SUM(R28:R33)</f>
        <v>0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39</v>
      </c>
      <c r="C37" s="3" t="s">
        <v>40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5" t="s">
        <v>58</v>
      </c>
      <c r="C39" s="3">
        <f>SUM(M39:O39)</f>
        <v>23606.34</v>
      </c>
      <c r="D39" s="3">
        <f>SUM(Q39:S39)</f>
        <v>33048.86</v>
      </c>
      <c r="E39" s="3"/>
      <c r="F39" s="3"/>
      <c r="G39" s="3">
        <f aca="true" t="shared" si="4" ref="G39:G44">ROUND(SUM(C39:F39)/2,0)</f>
        <v>28328</v>
      </c>
      <c r="H39" s="3"/>
      <c r="I39" s="3">
        <f>(+M39+Q39)/2</f>
        <v>0</v>
      </c>
      <c r="J39" s="3">
        <f>(+N39+R39)/2</f>
        <v>28327.6</v>
      </c>
      <c r="K39" s="3">
        <f>(+O39+S39)/2</f>
        <v>0</v>
      </c>
      <c r="L39" s="3"/>
      <c r="M39" s="3">
        <v>0</v>
      </c>
      <c r="N39" s="3">
        <v>23606.34</v>
      </c>
      <c r="O39" s="3">
        <v>0</v>
      </c>
      <c r="P39" s="3"/>
      <c r="Q39" s="3">
        <v>0</v>
      </c>
      <c r="R39" s="3">
        <v>33048.86</v>
      </c>
      <c r="S39" s="3">
        <v>0</v>
      </c>
    </row>
    <row r="40" spans="1:19" ht="12.75">
      <c r="A40" s="15">
        <f t="shared" si="0"/>
        <v>24</v>
      </c>
      <c r="B40" s="5" t="s">
        <v>51</v>
      </c>
      <c r="C40" s="3">
        <v>0</v>
      </c>
      <c r="D40" s="3">
        <v>0</v>
      </c>
      <c r="E40" s="3">
        <f aca="true" t="shared" si="5" ref="E40:F44">-C40</f>
        <v>0</v>
      </c>
      <c r="F40" s="3">
        <f t="shared" si="5"/>
        <v>0</v>
      </c>
      <c r="G40" s="3">
        <f t="shared" si="4"/>
        <v>0</v>
      </c>
      <c r="H40" s="3"/>
      <c r="I40" s="3">
        <f>(+M40+Q40)/2</f>
        <v>0</v>
      </c>
      <c r="J40" s="3">
        <f>(+N40+R40)/2</f>
        <v>0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0"/>
        <v>25</v>
      </c>
      <c r="B41" s="4" t="s">
        <v>41</v>
      </c>
      <c r="C41" s="3">
        <v>88978.24</v>
      </c>
      <c r="D41" s="3">
        <v>0</v>
      </c>
      <c r="E41" s="3">
        <f t="shared" si="5"/>
        <v>-88978.24</v>
      </c>
      <c r="F41" s="3">
        <f t="shared" si="5"/>
        <v>0</v>
      </c>
      <c r="G41" s="3">
        <f t="shared" si="4"/>
        <v>0</v>
      </c>
      <c r="H41" s="3"/>
      <c r="I41" s="3">
        <f>(+M41+Q41)/2</f>
        <v>0</v>
      </c>
      <c r="J41" s="3">
        <f>(+N41+R41)/2</f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42</v>
      </c>
      <c r="C42" s="3">
        <v>0</v>
      </c>
      <c r="D42" s="3">
        <v>0</v>
      </c>
      <c r="E42" s="3">
        <f t="shared" si="5"/>
        <v>0</v>
      </c>
      <c r="F42" s="3">
        <f t="shared" si="5"/>
        <v>0</v>
      </c>
      <c r="G42" s="3">
        <f t="shared" si="4"/>
        <v>0</v>
      </c>
      <c r="H42" s="3"/>
      <c r="I42" s="3"/>
      <c r="J42" s="3">
        <f>(+N42+R42)/2</f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43</v>
      </c>
      <c r="C43" s="3">
        <v>0</v>
      </c>
      <c r="D43" s="3">
        <v>0</v>
      </c>
      <c r="E43" s="3">
        <f t="shared" si="5"/>
        <v>0</v>
      </c>
      <c r="F43" s="3">
        <f t="shared" si="5"/>
        <v>0</v>
      </c>
      <c r="G43" s="3">
        <f t="shared" si="4"/>
        <v>0</v>
      </c>
      <c r="H43" s="3"/>
      <c r="I43" s="3"/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5" t="s">
        <v>54</v>
      </c>
      <c r="C44" s="3">
        <v>0</v>
      </c>
      <c r="D44" s="3">
        <v>0</v>
      </c>
      <c r="E44" s="3">
        <f t="shared" si="5"/>
        <v>0</v>
      </c>
      <c r="F44" s="3">
        <f t="shared" si="5"/>
        <v>0</v>
      </c>
      <c r="G44" s="3">
        <f t="shared" si="4"/>
        <v>0</v>
      </c>
      <c r="H44" s="3"/>
      <c r="I44" s="3"/>
      <c r="J44" s="3">
        <f>(+N44+R44)/2</f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3.5" thickBot="1">
      <c r="A46" s="15">
        <f t="shared" si="0"/>
        <v>30</v>
      </c>
      <c r="B46" s="4"/>
      <c r="C46" s="16">
        <f>SUM(C39:C45)</f>
        <v>112584.58</v>
      </c>
      <c r="D46" s="16">
        <f>SUM(D39:D45)</f>
        <v>33048.86</v>
      </c>
      <c r="E46" s="16">
        <f>SUM(E39:E45)</f>
        <v>-88978.24</v>
      </c>
      <c r="F46" s="16">
        <f>SUM(F39:F45)</f>
        <v>0</v>
      </c>
      <c r="G46" s="16">
        <f>SUM(G39:G45)</f>
        <v>28328</v>
      </c>
      <c r="H46" s="16"/>
      <c r="I46" s="16">
        <f>SUM(I39:I45)</f>
        <v>0</v>
      </c>
      <c r="J46" s="16">
        <f>SUM(J39:J45)</f>
        <v>28327.6</v>
      </c>
      <c r="K46" s="16">
        <f>SUM(K39:K45)</f>
        <v>0</v>
      </c>
      <c r="L46" s="16"/>
      <c r="M46" s="16">
        <f>SUM(M39:M45)</f>
        <v>0</v>
      </c>
      <c r="N46" s="16">
        <f>SUM(N39:N45)</f>
        <v>23606.34</v>
      </c>
      <c r="O46" s="16">
        <f>SUM(O39:O45)</f>
        <v>0</v>
      </c>
      <c r="P46" s="3"/>
      <c r="Q46" s="16">
        <f>SUM(Q39:Q45)</f>
        <v>0</v>
      </c>
      <c r="R46" s="16">
        <f>SUM(R39:R45)</f>
        <v>33048.86</v>
      </c>
      <c r="S46" s="16">
        <f>SUM(S39:S45)</f>
        <v>0</v>
      </c>
    </row>
    <row r="47" spans="1:19" ht="13.5" thickTop="1">
      <c r="A47" s="15">
        <f t="shared" si="0"/>
        <v>31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</row>
    <row r="48" spans="1:19" ht="12.75">
      <c r="A48" s="15">
        <f t="shared" si="0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P49" s="3"/>
      <c r="Q49" s="3"/>
      <c r="R49" s="3"/>
      <c r="S49" s="3"/>
    </row>
    <row r="50" spans="1:19" ht="12.75">
      <c r="A50" s="15">
        <f aca="true" t="shared" si="6" ref="A50:A68">A49+1</f>
        <v>34</v>
      </c>
      <c r="B50" s="5" t="s">
        <v>55</v>
      </c>
      <c r="C50" s="3">
        <f>SUM(M50:O50)</f>
        <v>0</v>
      </c>
      <c r="D50" s="3">
        <f>SUM(Q50:S50)</f>
        <v>0</v>
      </c>
      <c r="E50" s="3"/>
      <c r="F50" s="3"/>
      <c r="G50" s="3">
        <f>ROUND(SUM(C50:F50)/2,0)</f>
        <v>0</v>
      </c>
      <c r="H50" s="3"/>
      <c r="I50" s="3">
        <f>(+M50+Q50)/2</f>
        <v>0</v>
      </c>
      <c r="J50" s="3">
        <f>(+N50+R50)/2</f>
        <v>0</v>
      </c>
      <c r="K50" s="3">
        <f>(+O50+S50)/2</f>
        <v>0</v>
      </c>
      <c r="L50" s="3"/>
      <c r="M50" s="3">
        <v>0</v>
      </c>
      <c r="N50" s="3">
        <v>0</v>
      </c>
      <c r="O50" s="3">
        <v>0</v>
      </c>
      <c r="P50" s="3"/>
      <c r="Q50" s="3">
        <v>0</v>
      </c>
      <c r="R50" s="3">
        <v>0</v>
      </c>
      <c r="S50" s="3">
        <v>0</v>
      </c>
    </row>
    <row r="51" spans="1:19" ht="12.75">
      <c r="A51" s="15">
        <f t="shared" si="6"/>
        <v>35</v>
      </c>
      <c r="B51" s="5" t="s">
        <v>52</v>
      </c>
      <c r="C51" s="3">
        <v>0</v>
      </c>
      <c r="D51" s="3">
        <v>0</v>
      </c>
      <c r="E51" s="3">
        <f>-C51</f>
        <v>0</v>
      </c>
      <c r="F51" s="3">
        <f>-D51</f>
        <v>0</v>
      </c>
      <c r="G51" s="3">
        <f>ROUND(SUM(C51:F51)/2,0)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5">
        <f t="shared" si="6"/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20"/>
      <c r="N52" s="20"/>
      <c r="O52" s="3"/>
      <c r="P52" s="3"/>
      <c r="Q52" s="20"/>
      <c r="R52" s="20"/>
      <c r="S52" s="3"/>
    </row>
    <row r="53" spans="1:19" ht="13.5" thickBot="1">
      <c r="A53" s="15">
        <f t="shared" si="6"/>
        <v>37</v>
      </c>
      <c r="B53" s="4" t="s">
        <v>44</v>
      </c>
      <c r="C53" s="16">
        <f>SUM(C46:C52)</f>
        <v>112584.58</v>
      </c>
      <c r="D53" s="16">
        <f>SUM(D46:D52)</f>
        <v>33048.86</v>
      </c>
      <c r="E53" s="16">
        <f>SUM(E46:E52)</f>
        <v>-88978.24</v>
      </c>
      <c r="F53" s="16">
        <f>SUM(F46:F52)</f>
        <v>0</v>
      </c>
      <c r="G53" s="16">
        <f>SUM(G46:G52)</f>
        <v>28328</v>
      </c>
      <c r="H53" s="16"/>
      <c r="I53" s="16">
        <f>SUM(I46:I52)</f>
        <v>0</v>
      </c>
      <c r="J53" s="16">
        <f>SUM(J46:J52)</f>
        <v>28327.6</v>
      </c>
      <c r="K53" s="16">
        <f>SUM(K46:K52)</f>
        <v>0</v>
      </c>
      <c r="L53" s="3"/>
      <c r="M53" s="21">
        <f>SUM(M46:M52)</f>
        <v>0</v>
      </c>
      <c r="N53" s="21">
        <f>SUM(N46:N52)</f>
        <v>23606.34</v>
      </c>
      <c r="O53" s="22">
        <f>SUM(O46:O52)</f>
        <v>0</v>
      </c>
      <c r="P53" s="3"/>
      <c r="Q53" s="21">
        <f>SUM(Q46:Q52)</f>
        <v>0</v>
      </c>
      <c r="R53" s="21">
        <f>SUM(R46:R52)</f>
        <v>33048.86</v>
      </c>
      <c r="S53" s="22">
        <f>SUM(S46:S52)</f>
        <v>0</v>
      </c>
    </row>
    <row r="54" spans="1:19" ht="13.5" thickTop="1">
      <c r="A54" s="15">
        <f t="shared" si="6"/>
        <v>38</v>
      </c>
      <c r="C54" s="17"/>
      <c r="D54" s="17"/>
      <c r="E54" s="17"/>
      <c r="F54" s="17"/>
      <c r="G54" s="17"/>
      <c r="H54" s="17"/>
      <c r="I54" s="17"/>
      <c r="J54" s="17"/>
      <c r="K54" s="17"/>
      <c r="L54" s="3"/>
      <c r="P54" s="3"/>
      <c r="Q54" s="3"/>
      <c r="R54" s="3"/>
      <c r="S54" s="3"/>
    </row>
    <row r="55" spans="1:19" ht="23.25">
      <c r="A55" s="15">
        <f t="shared" si="6"/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N55" s="27"/>
      <c r="P55" s="3"/>
      <c r="Q55" s="3"/>
      <c r="R55" s="3"/>
      <c r="S55" s="3"/>
    </row>
    <row r="56" spans="1:19" ht="12.75">
      <c r="A56" s="15">
        <f t="shared" si="6"/>
        <v>40</v>
      </c>
      <c r="B56" s="4" t="s">
        <v>45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6"/>
        <v>41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6"/>
        <v>42</v>
      </c>
      <c r="B58" s="4" t="s">
        <v>46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5">
        <f t="shared" si="6"/>
        <v>43</v>
      </c>
      <c r="C59" s="3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6"/>
        <v>44</v>
      </c>
      <c r="B60" s="4"/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6"/>
        <v>45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6"/>
        <v>46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6"/>
        <v>47</v>
      </c>
      <c r="B63" s="5" t="s"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6"/>
        <v>48</v>
      </c>
      <c r="B64" s="5" t="s">
        <v>48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6"/>
        <v>49</v>
      </c>
      <c r="B65" s="4" t="s">
        <v>49</v>
      </c>
      <c r="C65" s="3"/>
      <c r="D65" s="3"/>
      <c r="E65" s="3"/>
      <c r="F65" s="3"/>
      <c r="G65" s="3">
        <f>ROUND(SUM(C65:F65)/2,0)</f>
        <v>0</v>
      </c>
      <c r="H65" s="3"/>
      <c r="I65" s="3">
        <f>(+M65+Q65)/2</f>
        <v>0</v>
      </c>
      <c r="J65" s="3">
        <f>(+N65+R65)/2</f>
        <v>0</v>
      </c>
      <c r="K65" s="3">
        <f>(+O65+S65)/2</f>
        <v>0</v>
      </c>
      <c r="L65" s="3"/>
      <c r="M65" s="3">
        <v>0</v>
      </c>
      <c r="N65" s="3">
        <v>0</v>
      </c>
      <c r="O65" s="3">
        <v>0</v>
      </c>
      <c r="P65" s="3"/>
      <c r="Q65" s="3">
        <v>0</v>
      </c>
      <c r="R65" s="3">
        <v>0</v>
      </c>
      <c r="S65" s="3">
        <v>0</v>
      </c>
    </row>
    <row r="66" spans="1:19" ht="12.75">
      <c r="A66" s="15">
        <f t="shared" si="6"/>
        <v>50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6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5" thickBot="1">
      <c r="A68" s="15">
        <f t="shared" si="6"/>
        <v>52</v>
      </c>
      <c r="B68" s="5" t="s">
        <v>50</v>
      </c>
      <c r="C68" s="16">
        <f>SUM(C65:C67)</f>
        <v>0</v>
      </c>
      <c r="D68" s="16">
        <f>SUM(D65:D67)</f>
        <v>0</v>
      </c>
      <c r="E68" s="16">
        <f>SUM(E65:E67)</f>
        <v>0</v>
      </c>
      <c r="F68" s="16">
        <f>SUM(F65:F67)</f>
        <v>0</v>
      </c>
      <c r="G68" s="16">
        <f>SUM(G65:G67)</f>
        <v>0</v>
      </c>
      <c r="H68" s="16"/>
      <c r="I68" s="16">
        <f>SUM(I65:I67)</f>
        <v>0</v>
      </c>
      <c r="J68" s="16">
        <f>SUM(J65:J67)</f>
        <v>0</v>
      </c>
      <c r="K68" s="16">
        <f>SUM(K65:K67)</f>
        <v>0</v>
      </c>
      <c r="L68" s="16"/>
      <c r="M68" s="16">
        <f>SUM(M65:M67)</f>
        <v>0</v>
      </c>
      <c r="N68" s="16">
        <f>SUM(N65:N67)</f>
        <v>0</v>
      </c>
      <c r="O68" s="16">
        <f>SUM(O65:O67)</f>
        <v>0</v>
      </c>
      <c r="P68" s="3"/>
      <c r="Q68" s="16">
        <f>SUM(Q65:Q67)</f>
        <v>0</v>
      </c>
      <c r="R68" s="16">
        <f>SUM(R65:R67)</f>
        <v>0</v>
      </c>
      <c r="S68" s="16">
        <f>SUM(S65:S67)</f>
        <v>0</v>
      </c>
    </row>
    <row r="69" spans="1:19" ht="13.5" thickTop="1">
      <c r="A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3"/>
      <c r="Q69" s="17"/>
      <c r="R69" s="17"/>
      <c r="S69" s="17"/>
    </row>
    <row r="70" spans="1:19" ht="12.75">
      <c r="A70" s="1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sheetProtection/>
  <printOptions/>
  <pageMargins left="0.75" right="0" top="0.75" bottom="0.5" header="0" footer="0"/>
  <pageSetup horizontalDpi="600" verticalDpi="600" orientation="portrait" scale="65" r:id="rId1"/>
  <headerFooter alignWithMargins="0">
    <oddHeader>&amp;RSTATEMENT AF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showOutlineSymbols="0" zoomScale="87" zoomScaleNormal="87" zoomScaleSheetLayoutView="100" workbookViewId="0" topLeftCell="A1">
      <selection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hidden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74</v>
      </c>
      <c r="G1" s="5"/>
      <c r="H1" s="5"/>
      <c r="I1" s="5"/>
      <c r="J1" s="5"/>
      <c r="K1" s="5"/>
      <c r="L1" s="5"/>
      <c r="T1" s="23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62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/>
      <c r="N13" s="2" t="s">
        <v>27</v>
      </c>
      <c r="O13" s="2"/>
      <c r="Q13" s="2"/>
      <c r="R13" s="2" t="s">
        <v>27</v>
      </c>
      <c r="S13" s="2"/>
    </row>
    <row r="15" spans="1:20" ht="12.75">
      <c r="A15" s="24"/>
      <c r="B15" s="25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6">
        <v>1</v>
      </c>
      <c r="B17" s="25" t="s">
        <v>76</v>
      </c>
      <c r="C17" s="3">
        <f>SUM(M17:O17)</f>
        <v>3.42</v>
      </c>
      <c r="D17" s="3">
        <f>SUM(Q17:S17)</f>
        <v>0</v>
      </c>
      <c r="E17" s="3"/>
      <c r="F17" s="3"/>
      <c r="G17" s="3">
        <f aca="true" t="shared" si="0" ref="G17:G25">ROUND(SUM(C17:F17)/2,0)</f>
        <v>2</v>
      </c>
      <c r="H17" s="3"/>
      <c r="I17" s="3">
        <f aca="true" t="shared" si="1" ref="I17:K19">(+M17+Q17)/2</f>
        <v>0</v>
      </c>
      <c r="J17" s="3">
        <f t="shared" si="1"/>
        <v>1.71</v>
      </c>
      <c r="K17" s="3">
        <f t="shared" si="1"/>
        <v>0</v>
      </c>
      <c r="L17" s="3"/>
      <c r="M17" s="3"/>
      <c r="N17" s="3">
        <v>3.42</v>
      </c>
      <c r="O17" s="3"/>
      <c r="P17" s="3"/>
      <c r="Q17" s="3"/>
      <c r="R17" s="3">
        <v>0</v>
      </c>
      <c r="S17" s="3"/>
      <c r="T17" s="3"/>
    </row>
    <row r="18" spans="1:20" ht="12.75">
      <c r="A18" s="26">
        <f aca="true" t="shared" si="2" ref="A18:A27">A17+1</f>
        <v>2</v>
      </c>
      <c r="B18" s="25" t="s">
        <v>77</v>
      </c>
      <c r="C18" s="3">
        <f>SUM(M18:O18)</f>
        <v>10506.53</v>
      </c>
      <c r="D18" s="3">
        <f>SUM(Q18:S18)</f>
        <v>0</v>
      </c>
      <c r="E18" s="3"/>
      <c r="F18" s="3"/>
      <c r="G18" s="3">
        <f t="shared" si="0"/>
        <v>5253</v>
      </c>
      <c r="H18" s="3"/>
      <c r="I18" s="3">
        <f t="shared" si="1"/>
        <v>0</v>
      </c>
      <c r="J18" s="3">
        <f t="shared" si="1"/>
        <v>5253.265</v>
      </c>
      <c r="K18" s="3">
        <f t="shared" si="1"/>
        <v>0</v>
      </c>
      <c r="L18" s="3"/>
      <c r="M18" s="3"/>
      <c r="N18" s="3">
        <v>10506.53</v>
      </c>
      <c r="O18" s="3"/>
      <c r="P18" s="3"/>
      <c r="Q18" s="3"/>
      <c r="R18" s="3">
        <v>0</v>
      </c>
      <c r="S18" s="3"/>
      <c r="T18" s="3"/>
    </row>
    <row r="19" spans="1:20" ht="12.75">
      <c r="A19" s="26">
        <f t="shared" si="2"/>
        <v>3</v>
      </c>
      <c r="B19" s="25" t="s">
        <v>67</v>
      </c>
      <c r="C19" s="3">
        <f>SUM(M19:O19)</f>
        <v>4256.55</v>
      </c>
      <c r="D19" s="3">
        <f>SUM(Q19:S19)</f>
        <v>10487.82</v>
      </c>
      <c r="E19" s="3"/>
      <c r="F19" s="3"/>
      <c r="G19" s="3">
        <f t="shared" si="0"/>
        <v>7372</v>
      </c>
      <c r="H19" s="3"/>
      <c r="I19" s="3">
        <f t="shared" si="1"/>
        <v>0</v>
      </c>
      <c r="J19" s="3">
        <f t="shared" si="1"/>
        <v>7372.1849999999995</v>
      </c>
      <c r="K19" s="3">
        <f t="shared" si="1"/>
        <v>0</v>
      </c>
      <c r="L19" s="3"/>
      <c r="M19" s="3"/>
      <c r="N19" s="3">
        <v>4256.55</v>
      </c>
      <c r="O19" s="3"/>
      <c r="P19" s="3"/>
      <c r="Q19" s="3"/>
      <c r="R19" s="3">
        <v>10487.82</v>
      </c>
      <c r="S19" s="3"/>
      <c r="T19" s="3"/>
    </row>
    <row r="20" spans="1:20" ht="12.75">
      <c r="A20" s="26">
        <f t="shared" si="2"/>
        <v>4</v>
      </c>
      <c r="B20" s="3" t="s">
        <v>31</v>
      </c>
      <c r="C20" s="3">
        <v>788</v>
      </c>
      <c r="D20" s="3">
        <v>0</v>
      </c>
      <c r="E20" s="3">
        <f aca="true" t="shared" si="3" ref="E20:F25">-C20</f>
        <v>-788</v>
      </c>
      <c r="F20" s="3">
        <f t="shared" si="3"/>
        <v>0</v>
      </c>
      <c r="G20" s="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6">
        <f t="shared" si="2"/>
        <v>5</v>
      </c>
      <c r="B21" s="3" t="s">
        <v>68</v>
      </c>
      <c r="C21" s="3">
        <v>0</v>
      </c>
      <c r="D21" s="3">
        <v>0</v>
      </c>
      <c r="E21" s="3">
        <f t="shared" si="3"/>
        <v>0</v>
      </c>
      <c r="F21" s="3">
        <f t="shared" si="3"/>
        <v>0</v>
      </c>
      <c r="G21" s="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6">
        <f t="shared" si="2"/>
        <v>6</v>
      </c>
      <c r="B22" s="3" t="s">
        <v>69</v>
      </c>
      <c r="C22" s="3">
        <v>0</v>
      </c>
      <c r="D22" s="3">
        <v>0</v>
      </c>
      <c r="E22" s="3">
        <f t="shared" si="3"/>
        <v>0</v>
      </c>
      <c r="F22" s="3">
        <f t="shared" si="3"/>
        <v>0</v>
      </c>
      <c r="G22" s="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6">
        <f t="shared" si="2"/>
        <v>7</v>
      </c>
      <c r="B23" s="3" t="s">
        <v>70</v>
      </c>
      <c r="C23" s="3">
        <v>0</v>
      </c>
      <c r="D23" s="3">
        <v>0</v>
      </c>
      <c r="E23" s="3">
        <f t="shared" si="3"/>
        <v>0</v>
      </c>
      <c r="F23" s="3">
        <f t="shared" si="3"/>
        <v>0</v>
      </c>
      <c r="G23" s="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6">
        <f t="shared" si="2"/>
        <v>8</v>
      </c>
      <c r="B24" s="25" t="s">
        <v>71</v>
      </c>
      <c r="C24" s="3">
        <v>0</v>
      </c>
      <c r="D24" s="3">
        <v>0</v>
      </c>
      <c r="E24" s="3">
        <f t="shared" si="3"/>
        <v>0</v>
      </c>
      <c r="F24" s="3">
        <f t="shared" si="3"/>
        <v>0</v>
      </c>
      <c r="G24" s="3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6">
        <f t="shared" si="2"/>
        <v>9</v>
      </c>
      <c r="B25" s="25" t="s">
        <v>72</v>
      </c>
      <c r="C25" s="3">
        <v>0</v>
      </c>
      <c r="D25" s="3">
        <v>0</v>
      </c>
      <c r="E25" s="3">
        <f t="shared" si="3"/>
        <v>0</v>
      </c>
      <c r="F25" s="3">
        <f t="shared" si="3"/>
        <v>0</v>
      </c>
      <c r="G25" s="3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6">
        <f t="shared" si="2"/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3.5" thickBot="1">
      <c r="A27" s="26">
        <f t="shared" si="2"/>
        <v>11</v>
      </c>
      <c r="B27" s="25" t="s">
        <v>73</v>
      </c>
      <c r="C27" s="16">
        <f aca="true" t="shared" si="4" ref="C27:K27">SUM(C17:C26)</f>
        <v>15554.5</v>
      </c>
      <c r="D27" s="16">
        <f t="shared" si="4"/>
        <v>10487.82</v>
      </c>
      <c r="E27" s="16">
        <f t="shared" si="4"/>
        <v>-788</v>
      </c>
      <c r="F27" s="16">
        <f t="shared" si="4"/>
        <v>0</v>
      </c>
      <c r="G27" s="16">
        <f t="shared" si="4"/>
        <v>12627</v>
      </c>
      <c r="H27" s="16">
        <f t="shared" si="4"/>
        <v>0</v>
      </c>
      <c r="I27" s="16">
        <f t="shared" si="4"/>
        <v>0</v>
      </c>
      <c r="J27" s="16">
        <f t="shared" si="4"/>
        <v>12627.16</v>
      </c>
      <c r="K27" s="16">
        <f t="shared" si="4"/>
        <v>0</v>
      </c>
      <c r="L27" s="16"/>
      <c r="M27" s="16">
        <f>SUM(M17:M26)</f>
        <v>0</v>
      </c>
      <c r="N27" s="16">
        <f>SUM(N17:N26)</f>
        <v>14766.5</v>
      </c>
      <c r="O27" s="16">
        <f>SUM(O17:O26)</f>
        <v>0</v>
      </c>
      <c r="P27" s="3"/>
      <c r="Q27" s="16">
        <f>SUM(Q17:Q26)</f>
        <v>0</v>
      </c>
      <c r="R27" s="16">
        <f>SUM(R17:R26)</f>
        <v>10487.82</v>
      </c>
      <c r="S27" s="16">
        <f>SUM(S17:S26)</f>
        <v>0</v>
      </c>
      <c r="T27" s="3"/>
    </row>
    <row r="28" spans="1:20" ht="24" thickTop="1">
      <c r="A28" s="24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8"/>
      <c r="O28" s="17"/>
      <c r="P28" s="3"/>
      <c r="Q28" s="17"/>
      <c r="R28" s="17"/>
      <c r="S28" s="17"/>
      <c r="T28" s="3"/>
    </row>
    <row r="29" spans="1:20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4"/>
      <c r="B31" s="3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4"/>
      <c r="B32" s="3"/>
      <c r="C32" s="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5" right="0.25" top="0.75" bottom="0.5" header="0.25" footer="0"/>
  <pageSetup fitToWidth="2" horizontalDpi="600" verticalDpi="600" orientation="portrait" scale="48" r:id="rId1"/>
  <headerFooter alignWithMargins="0">
    <oddHeader>&amp;RSTATEMENT AG-3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78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62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2:19" ht="12.75">
      <c r="B15" s="5" t="s">
        <v>29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30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>
        <f>(+M17+Q17)/2</f>
        <v>0</v>
      </c>
      <c r="J17" s="3">
        <f>(+N17+R17)/2</f>
        <v>0</v>
      </c>
      <c r="K17" s="3">
        <f>(+O17+S17)/2</f>
        <v>0</v>
      </c>
      <c r="L17" s="3"/>
      <c r="M17" s="3">
        <v>0</v>
      </c>
      <c r="N17" s="3">
        <v>0</v>
      </c>
      <c r="O17" s="3">
        <v>0</v>
      </c>
      <c r="P17" s="3"/>
      <c r="Q17" s="3">
        <v>0</v>
      </c>
      <c r="R17" s="3">
        <v>0</v>
      </c>
      <c r="S17" s="3">
        <v>0</v>
      </c>
    </row>
    <row r="18" spans="1:19" ht="12.75">
      <c r="A18" s="15">
        <f aca="true" t="shared" si="0" ref="A18:A28"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t="shared" si="0"/>
        <v>3</v>
      </c>
      <c r="B19" s="5" t="s">
        <v>53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32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33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34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63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>
        <f>(+M28+Q28)/2</f>
        <v>0</v>
      </c>
      <c r="J28" s="3">
        <f>(+N28+R28)/2</f>
        <v>0</v>
      </c>
      <c r="K28" s="3">
        <f>(+O28+S28)/2</f>
        <v>0</v>
      </c>
      <c r="L28" s="3"/>
      <c r="M28" s="3">
        <v>0</v>
      </c>
      <c r="N28" s="3">
        <v>0</v>
      </c>
      <c r="O28" s="3">
        <v>0</v>
      </c>
      <c r="P28" s="3"/>
      <c r="Q28" s="3">
        <v>0</v>
      </c>
      <c r="R28" s="3">
        <v>0</v>
      </c>
      <c r="S28" s="3">
        <v>0</v>
      </c>
    </row>
    <row r="29" spans="1:19" ht="12.75">
      <c r="A29" s="15">
        <f>+A28+1</f>
        <v>13</v>
      </c>
      <c r="B29" s="4" t="s">
        <v>31</v>
      </c>
      <c r="C29" s="3">
        <f>SUM(P29:R29)</f>
        <v>0</v>
      </c>
      <c r="D29" s="3">
        <f>SUM(Q29:S29)</f>
        <v>0</v>
      </c>
      <c r="E29" s="3">
        <f aca="true" t="shared" si="2" ref="E29:F31">-C29</f>
        <v>0</v>
      </c>
      <c r="F29" s="3">
        <f t="shared" si="2"/>
        <v>0</v>
      </c>
      <c r="G29" s="3">
        <f>ROUND(SUM(C29:F29)/2,0)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5">
        <f aca="true" t="shared" si="3" ref="A30:A37">A29+1</f>
        <v>14</v>
      </c>
      <c r="B30" s="4" t="s">
        <v>36</v>
      </c>
      <c r="C30" s="3">
        <v>0</v>
      </c>
      <c r="D30" s="3">
        <v>0</v>
      </c>
      <c r="E30" s="3">
        <f t="shared" si="2"/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3"/>
        <v>15</v>
      </c>
      <c r="B31" s="4" t="s">
        <v>37</v>
      </c>
      <c r="C31" s="3">
        <v>0</v>
      </c>
      <c r="D31" s="3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3"/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15">
        <f t="shared" si="3"/>
        <v>17</v>
      </c>
      <c r="B33" s="4" t="s">
        <v>38</v>
      </c>
      <c r="C33" s="16">
        <f>SUM(C28:C32)</f>
        <v>0</v>
      </c>
      <c r="D33" s="16">
        <f>SUM(D28:D32)</f>
        <v>0</v>
      </c>
      <c r="E33" s="16">
        <f>SUM(E28:E32)</f>
        <v>0</v>
      </c>
      <c r="F33" s="16">
        <f>SUM(F28:F32)</f>
        <v>0</v>
      </c>
      <c r="G33" s="16">
        <f>SUM(G28:G32)</f>
        <v>0</v>
      </c>
      <c r="H33" s="16"/>
      <c r="I33" s="16">
        <f>SUM(I28:I32)</f>
        <v>0</v>
      </c>
      <c r="J33" s="16">
        <f>SUM(J28:J32)</f>
        <v>0</v>
      </c>
      <c r="K33" s="16">
        <f>SUM(K28:K32)</f>
        <v>0</v>
      </c>
      <c r="L33" s="16"/>
      <c r="M33" s="16">
        <f>SUM(M28:M32)</f>
        <v>0</v>
      </c>
      <c r="N33" s="16">
        <f>SUM(N28:N32)</f>
        <v>0</v>
      </c>
      <c r="O33" s="16">
        <f>SUM(O28:O32)</f>
        <v>0</v>
      </c>
      <c r="P33" s="3"/>
      <c r="Q33" s="16">
        <f>SUM(Q28:Q32)</f>
        <v>0</v>
      </c>
      <c r="R33" s="16">
        <f>SUM(R28:R32)</f>
        <v>0</v>
      </c>
      <c r="S33" s="16">
        <f>SUM(S28:S32)</f>
        <v>0</v>
      </c>
    </row>
    <row r="34" spans="1:19" ht="13.5" thickTop="1">
      <c r="A34" s="15">
        <f t="shared" si="3"/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</row>
    <row r="35" spans="1:19" ht="12.75">
      <c r="A35" s="15">
        <f t="shared" si="3"/>
        <v>19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5">
        <f t="shared" si="3"/>
        <v>20</v>
      </c>
      <c r="B36" s="5" t="s">
        <v>39</v>
      </c>
      <c r="C36" s="3" t="s">
        <v>40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3"/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aca="true" t="shared" si="4" ref="A38:A67">+A37+1</f>
        <v>22</v>
      </c>
      <c r="B38" s="5" t="s">
        <v>58</v>
      </c>
      <c r="C38" s="3">
        <f>SUM(M38:O38)</f>
        <v>23451.32</v>
      </c>
      <c r="D38" s="3">
        <f>SUM(Q38:S38)</f>
        <v>32831.85</v>
      </c>
      <c r="E38" s="3"/>
      <c r="F38" s="3"/>
      <c r="G38" s="3">
        <f aca="true" t="shared" si="5" ref="G38:G43">ROUND(SUM(C38:F38)/2,0)</f>
        <v>28142</v>
      </c>
      <c r="H38" s="3"/>
      <c r="I38" s="3">
        <f>(+M38+Q38)/2</f>
        <v>0</v>
      </c>
      <c r="J38" s="3">
        <f>(+N38+R38)/2</f>
        <v>28141.585</v>
      </c>
      <c r="K38" s="3">
        <f>(+O38+S38)/2</f>
        <v>0</v>
      </c>
      <c r="L38" s="3"/>
      <c r="M38" s="3">
        <v>0</v>
      </c>
      <c r="N38" s="3">
        <v>23451.32</v>
      </c>
      <c r="O38" s="3">
        <v>0</v>
      </c>
      <c r="P38" s="3"/>
      <c r="Q38" s="3">
        <v>0</v>
      </c>
      <c r="R38" s="3">
        <v>32831.85</v>
      </c>
      <c r="S38" s="3">
        <v>0</v>
      </c>
    </row>
    <row r="39" spans="1:19" ht="12.75">
      <c r="A39" s="15">
        <f t="shared" si="4"/>
        <v>23</v>
      </c>
      <c r="B39" s="5" t="s">
        <v>51</v>
      </c>
      <c r="C39" s="3">
        <v>0</v>
      </c>
      <c r="D39" s="3">
        <v>0</v>
      </c>
      <c r="E39" s="3">
        <f aca="true" t="shared" si="6" ref="E39:F43">-C39</f>
        <v>0</v>
      </c>
      <c r="F39" s="3">
        <f t="shared" si="6"/>
        <v>0</v>
      </c>
      <c r="G39" s="3">
        <f t="shared" si="5"/>
        <v>0</v>
      </c>
      <c r="H39" s="3"/>
      <c r="I39" s="3">
        <f>(+M39+Q39)/2</f>
        <v>0</v>
      </c>
      <c r="J39" s="3">
        <f>(+N39+R39)/2</f>
        <v>0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4"/>
        <v>24</v>
      </c>
      <c r="B40" s="4" t="s">
        <v>41</v>
      </c>
      <c r="C40" s="3">
        <v>0</v>
      </c>
      <c r="D40" s="3">
        <v>0</v>
      </c>
      <c r="E40" s="3">
        <f t="shared" si="6"/>
        <v>0</v>
      </c>
      <c r="F40" s="3">
        <f t="shared" si="6"/>
        <v>0</v>
      </c>
      <c r="G40" s="3">
        <f t="shared" si="5"/>
        <v>0</v>
      </c>
      <c r="H40" s="3"/>
      <c r="I40" s="3">
        <f>(+M40+Q40)/2</f>
        <v>0</v>
      </c>
      <c r="J40" s="3">
        <f>(+N40+R40)/2</f>
        <v>0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4"/>
        <v>25</v>
      </c>
      <c r="B41" s="4" t="s">
        <v>42</v>
      </c>
      <c r="C41" s="3">
        <v>0</v>
      </c>
      <c r="D41" s="3">
        <v>0</v>
      </c>
      <c r="E41" s="3">
        <f t="shared" si="6"/>
        <v>0</v>
      </c>
      <c r="F41" s="3">
        <f t="shared" si="6"/>
        <v>0</v>
      </c>
      <c r="G41" s="3">
        <f t="shared" si="5"/>
        <v>0</v>
      </c>
      <c r="H41" s="3"/>
      <c r="I41" s="3"/>
      <c r="J41" s="3">
        <f>(+N41+R41)/2</f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4"/>
        <v>26</v>
      </c>
      <c r="B42" s="4" t="s">
        <v>43</v>
      </c>
      <c r="C42" s="3">
        <v>0</v>
      </c>
      <c r="D42" s="3">
        <v>0</v>
      </c>
      <c r="E42" s="3">
        <f t="shared" si="6"/>
        <v>0</v>
      </c>
      <c r="F42" s="3">
        <f t="shared" si="6"/>
        <v>0</v>
      </c>
      <c r="G42" s="3">
        <f t="shared" si="5"/>
        <v>0</v>
      </c>
      <c r="H42" s="3"/>
      <c r="I42" s="3"/>
      <c r="J42" s="3">
        <f>(+N42+R42)/2</f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4"/>
        <v>27</v>
      </c>
      <c r="B43" s="5" t="s">
        <v>54</v>
      </c>
      <c r="C43" s="3">
        <v>0</v>
      </c>
      <c r="D43" s="3">
        <v>0</v>
      </c>
      <c r="E43" s="3">
        <f t="shared" si="6"/>
        <v>0</v>
      </c>
      <c r="F43" s="3">
        <f t="shared" si="6"/>
        <v>0</v>
      </c>
      <c r="G43" s="3">
        <f t="shared" si="5"/>
        <v>0</v>
      </c>
      <c r="H43" s="3"/>
      <c r="I43" s="3"/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4"/>
        <v>28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3.5" thickBot="1">
      <c r="A45" s="15">
        <f t="shared" si="4"/>
        <v>29</v>
      </c>
      <c r="B45" s="4"/>
      <c r="C45" s="16">
        <f>SUM(C38:C44)</f>
        <v>23451.32</v>
      </c>
      <c r="D45" s="16">
        <f>SUM(D38:D44)</f>
        <v>32831.85</v>
      </c>
      <c r="E45" s="16">
        <f>SUM(E38:E44)</f>
        <v>0</v>
      </c>
      <c r="F45" s="16">
        <f>SUM(F38:F44)</f>
        <v>0</v>
      </c>
      <c r="G45" s="16">
        <f>SUM(G38:G44)</f>
        <v>28142</v>
      </c>
      <c r="H45" s="16"/>
      <c r="I45" s="16">
        <f>SUM(I38:I44)</f>
        <v>0</v>
      </c>
      <c r="J45" s="16">
        <f>SUM(J38:J44)</f>
        <v>28141.585</v>
      </c>
      <c r="K45" s="16">
        <f>SUM(K38:K44)</f>
        <v>0</v>
      </c>
      <c r="L45" s="16"/>
      <c r="M45" s="16">
        <f>SUM(M38:M44)</f>
        <v>0</v>
      </c>
      <c r="N45" s="16">
        <f>SUM(N38:N44)</f>
        <v>23451.32</v>
      </c>
      <c r="O45" s="16">
        <f>SUM(O38:O44)</f>
        <v>0</v>
      </c>
      <c r="P45" s="3"/>
      <c r="Q45" s="16">
        <f>SUM(Q38:Q44)</f>
        <v>0</v>
      </c>
      <c r="R45" s="16">
        <f>SUM(R38:R44)</f>
        <v>32831.85</v>
      </c>
      <c r="S45" s="16">
        <f>SUM(S38:S44)</f>
        <v>0</v>
      </c>
    </row>
    <row r="46" spans="1:19" ht="13.5" thickTop="1">
      <c r="A46" s="15">
        <f t="shared" si="4"/>
        <v>30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</row>
    <row r="47" spans="1:19" ht="12.75">
      <c r="A47" s="15">
        <f t="shared" si="4"/>
        <v>31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4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P48" s="3"/>
      <c r="Q48" s="3"/>
      <c r="R48" s="3"/>
      <c r="S48" s="3"/>
    </row>
    <row r="49" spans="1:19" ht="12.75">
      <c r="A49" s="15">
        <f t="shared" si="4"/>
        <v>33</v>
      </c>
      <c r="B49" s="5" t="s">
        <v>55</v>
      </c>
      <c r="C49" s="3">
        <f>SUM(M49:O49)</f>
        <v>0</v>
      </c>
      <c r="D49" s="3">
        <f>SUM(Q49:S49)</f>
        <v>0</v>
      </c>
      <c r="E49" s="3"/>
      <c r="F49" s="3"/>
      <c r="G49" s="3">
        <f>ROUND(SUM(C49:F49)/2,0)</f>
        <v>0</v>
      </c>
      <c r="H49" s="3"/>
      <c r="I49" s="3">
        <f>(+M49+Q49)/2</f>
        <v>0</v>
      </c>
      <c r="J49" s="3">
        <f>(+N49+R49)/2</f>
        <v>0</v>
      </c>
      <c r="K49" s="3">
        <f>(+O49+S49)/2</f>
        <v>0</v>
      </c>
      <c r="L49" s="3"/>
      <c r="M49" s="3">
        <v>0</v>
      </c>
      <c r="N49" s="3">
        <v>0</v>
      </c>
      <c r="O49" s="3">
        <v>0</v>
      </c>
      <c r="P49" s="3"/>
      <c r="Q49" s="3">
        <v>0</v>
      </c>
      <c r="R49" s="3">
        <v>0</v>
      </c>
      <c r="S49" s="3">
        <v>0</v>
      </c>
    </row>
    <row r="50" spans="1:19" ht="12.75">
      <c r="A50" s="15">
        <f t="shared" si="4"/>
        <v>34</v>
      </c>
      <c r="B50" s="5" t="s">
        <v>52</v>
      </c>
      <c r="C50" s="3">
        <v>0</v>
      </c>
      <c r="D50" s="3">
        <v>0</v>
      </c>
      <c r="E50" s="3">
        <f>-C50</f>
        <v>0</v>
      </c>
      <c r="F50" s="3">
        <f>-D50</f>
        <v>0</v>
      </c>
      <c r="G50" s="3">
        <f>ROUND(SUM(C50:F50)/2,0)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5">
        <f t="shared" si="4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20"/>
      <c r="N51" s="20"/>
      <c r="O51" s="3"/>
      <c r="P51" s="3"/>
      <c r="Q51" s="20"/>
      <c r="R51" s="20"/>
      <c r="S51" s="3"/>
    </row>
    <row r="52" spans="1:19" ht="13.5" thickBot="1">
      <c r="A52" s="15">
        <f t="shared" si="4"/>
        <v>36</v>
      </c>
      <c r="B52" s="4" t="s">
        <v>44</v>
      </c>
      <c r="C52" s="16">
        <f>SUM(C45:C51)</f>
        <v>23451.32</v>
      </c>
      <c r="D52" s="16">
        <f>SUM(D45:D51)</f>
        <v>32831.85</v>
      </c>
      <c r="E52" s="16">
        <f>SUM(E45:E51)</f>
        <v>0</v>
      </c>
      <c r="F52" s="16">
        <f>SUM(F45:F51)</f>
        <v>0</v>
      </c>
      <c r="G52" s="16">
        <f>SUM(G45:G51)</f>
        <v>28142</v>
      </c>
      <c r="H52" s="16"/>
      <c r="I52" s="16">
        <f>SUM(I45:I51)</f>
        <v>0</v>
      </c>
      <c r="J52" s="16">
        <f>SUM(J45:J51)</f>
        <v>28141.585</v>
      </c>
      <c r="K52" s="16">
        <f>SUM(K45:K51)</f>
        <v>0</v>
      </c>
      <c r="L52" s="3"/>
      <c r="M52" s="21">
        <f>SUM(M45:M51)</f>
        <v>0</v>
      </c>
      <c r="N52" s="21">
        <f>SUM(N45:N51)</f>
        <v>23451.32</v>
      </c>
      <c r="O52" s="22">
        <f>SUM(O45:O51)</f>
        <v>0</v>
      </c>
      <c r="P52" s="3"/>
      <c r="Q52" s="21">
        <f>SUM(Q45:Q51)</f>
        <v>0</v>
      </c>
      <c r="R52" s="21">
        <f>SUM(R45:R51)</f>
        <v>32831.85</v>
      </c>
      <c r="S52" s="22">
        <f>SUM(S45:S51)</f>
        <v>0</v>
      </c>
    </row>
    <row r="53" spans="1:19" ht="13.5" thickTop="1">
      <c r="A53" s="15">
        <f t="shared" si="4"/>
        <v>37</v>
      </c>
      <c r="C53" s="17"/>
      <c r="D53" s="17"/>
      <c r="E53" s="17"/>
      <c r="F53" s="17"/>
      <c r="G53" s="17"/>
      <c r="H53" s="17"/>
      <c r="I53" s="17"/>
      <c r="J53" s="17"/>
      <c r="K53" s="17"/>
      <c r="L53" s="3"/>
      <c r="P53" s="3"/>
      <c r="Q53" s="3"/>
      <c r="R53" s="3"/>
      <c r="S53" s="3"/>
    </row>
    <row r="54" spans="1:19" ht="12.75">
      <c r="A54" s="15">
        <f t="shared" si="4"/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P54" s="3"/>
      <c r="Q54" s="3"/>
      <c r="R54" s="3"/>
      <c r="S54" s="3"/>
    </row>
    <row r="55" spans="1:19" ht="12.75">
      <c r="A55" s="15">
        <f t="shared" si="4"/>
        <v>39</v>
      </c>
      <c r="B55" s="4" t="s">
        <v>45</v>
      </c>
      <c r="C55" s="3"/>
      <c r="D55" s="3"/>
      <c r="E55" s="3"/>
      <c r="F55" s="3"/>
      <c r="G55" s="3"/>
      <c r="H55" s="3"/>
      <c r="I55" s="3"/>
      <c r="J55" s="3"/>
      <c r="K55" s="3"/>
      <c r="L55" s="3"/>
      <c r="P55" s="3"/>
      <c r="Q55" s="3"/>
      <c r="R55" s="3"/>
      <c r="S55" s="3"/>
    </row>
    <row r="56" spans="1:19" ht="12.75">
      <c r="A56" s="15">
        <f t="shared" si="4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4"/>
        <v>41</v>
      </c>
      <c r="B57" s="4" t="s">
        <v>46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5">
        <f t="shared" si="4"/>
        <v>42</v>
      </c>
      <c r="C58" s="3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</row>
    <row r="59" spans="1:19" ht="12.75">
      <c r="A59" s="15">
        <f t="shared" si="4"/>
        <v>43</v>
      </c>
      <c r="B59" s="4"/>
      <c r="C59" s="3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4"/>
        <v>44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4"/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4"/>
        <v>46</v>
      </c>
      <c r="B62" s="5" t="s">
        <v>47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4"/>
        <v>47</v>
      </c>
      <c r="B63" s="5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4"/>
        <v>48</v>
      </c>
      <c r="B64" s="4" t="s">
        <v>49</v>
      </c>
      <c r="C64" s="3"/>
      <c r="D64" s="3"/>
      <c r="E64" s="3"/>
      <c r="F64" s="3"/>
      <c r="G64" s="3">
        <f>ROUND(SUM(C64:F64)/2,0)</f>
        <v>0</v>
      </c>
      <c r="H64" s="3"/>
      <c r="I64" s="3">
        <f>(+M64+Q64)/2</f>
        <v>0</v>
      </c>
      <c r="J64" s="3">
        <f>(+N64+R64)/2</f>
        <v>0</v>
      </c>
      <c r="K64" s="3">
        <f>(+O64+S64)/2</f>
        <v>0</v>
      </c>
      <c r="L64" s="3"/>
      <c r="M64" s="3">
        <v>0</v>
      </c>
      <c r="N64" s="3">
        <v>0</v>
      </c>
      <c r="O64" s="3">
        <v>0</v>
      </c>
      <c r="P64" s="3"/>
      <c r="Q64" s="3">
        <v>0</v>
      </c>
      <c r="R64" s="3">
        <v>0</v>
      </c>
      <c r="S64" s="3">
        <v>0</v>
      </c>
    </row>
    <row r="65" spans="1:19" ht="12.75">
      <c r="A65" s="15">
        <f t="shared" si="4"/>
        <v>49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4"/>
        <v>50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thickBot="1">
      <c r="A67" s="15">
        <f t="shared" si="4"/>
        <v>51</v>
      </c>
      <c r="B67" s="5" t="s">
        <v>50</v>
      </c>
      <c r="C67" s="16">
        <f>SUM(C64:C66)</f>
        <v>0</v>
      </c>
      <c r="D67" s="16">
        <f>SUM(D64:D66)</f>
        <v>0</v>
      </c>
      <c r="E67" s="16">
        <f>SUM(E64:E66)</f>
        <v>0</v>
      </c>
      <c r="F67" s="16">
        <f>SUM(F64:F66)</f>
        <v>0</v>
      </c>
      <c r="G67" s="16">
        <f>SUM(G64:G66)</f>
        <v>0</v>
      </c>
      <c r="H67" s="16"/>
      <c r="I67" s="16">
        <f>SUM(I64:I66)</f>
        <v>0</v>
      </c>
      <c r="J67" s="16">
        <f>SUM(J64:J66)</f>
        <v>0</v>
      </c>
      <c r="K67" s="16">
        <f>SUM(K64:K66)</f>
        <v>0</v>
      </c>
      <c r="L67" s="16"/>
      <c r="M67" s="16">
        <f>SUM(M64:M66)</f>
        <v>0</v>
      </c>
      <c r="N67" s="16">
        <f>SUM(N64:N66)</f>
        <v>0</v>
      </c>
      <c r="O67" s="16">
        <f>SUM(O64:O66)</f>
        <v>0</v>
      </c>
      <c r="P67" s="3"/>
      <c r="Q67" s="16">
        <f>SUM(Q64:Q66)</f>
        <v>0</v>
      </c>
      <c r="R67" s="16">
        <f>SUM(R64:R66)</f>
        <v>0</v>
      </c>
      <c r="S67" s="16">
        <f>SUM(S64:S66)</f>
        <v>0</v>
      </c>
    </row>
    <row r="68" spans="1:19" ht="13.5" thickTop="1">
      <c r="A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"/>
      <c r="Q68" s="17"/>
      <c r="R68" s="17"/>
      <c r="S68" s="17"/>
    </row>
    <row r="69" spans="1:19" ht="12.75">
      <c r="A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4" max="18" man="1"/>
  </rowBreaks>
  <colBreaks count="3" manualBreakCount="3">
    <brk id="7" max="112" man="1"/>
    <brk id="11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hidden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78</v>
      </c>
      <c r="G1" s="5"/>
      <c r="H1" s="5"/>
      <c r="I1" s="5"/>
      <c r="J1" s="5"/>
      <c r="K1" s="5"/>
      <c r="L1" s="5"/>
      <c r="T1" s="23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62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1:20" ht="12.75">
      <c r="A15" s="24"/>
      <c r="B15" s="25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6">
        <v>1</v>
      </c>
      <c r="B17" s="25" t="s">
        <v>77</v>
      </c>
      <c r="C17" s="3">
        <f>SUM(M17:O17)</f>
        <v>307.63</v>
      </c>
      <c r="D17" s="3">
        <f>SUM(Q17:S17)</f>
        <v>0</v>
      </c>
      <c r="E17" s="3"/>
      <c r="F17" s="3"/>
      <c r="G17" s="3">
        <f aca="true" t="shared" si="0" ref="G17:G24">ROUND(SUM(C17:F17)/2,0)</f>
        <v>154</v>
      </c>
      <c r="H17" s="3"/>
      <c r="I17" s="3">
        <f aca="true" t="shared" si="1" ref="I17:K18">(+M17+Q17)/2</f>
        <v>0</v>
      </c>
      <c r="J17" s="3">
        <f t="shared" si="1"/>
        <v>153.815</v>
      </c>
      <c r="K17" s="3">
        <f t="shared" si="1"/>
        <v>0</v>
      </c>
      <c r="L17" s="3"/>
      <c r="M17" s="3"/>
      <c r="N17" s="3">
        <v>307.63</v>
      </c>
      <c r="O17" s="3"/>
      <c r="P17" s="3"/>
      <c r="Q17" s="3"/>
      <c r="R17" s="3">
        <v>0</v>
      </c>
      <c r="S17" s="3"/>
      <c r="T17" s="3"/>
    </row>
    <row r="18" spans="1:20" ht="12.75">
      <c r="A18" s="26">
        <f aca="true" t="shared" si="2" ref="A18:A26">A17+1</f>
        <v>2</v>
      </c>
      <c r="B18" s="25" t="s">
        <v>67</v>
      </c>
      <c r="C18" s="3">
        <f>SUM(M18:O18)</f>
        <v>228</v>
      </c>
      <c r="D18" s="3">
        <f>SUM(Q18:S18)</f>
        <v>3648.76</v>
      </c>
      <c r="E18" s="3"/>
      <c r="F18" s="3"/>
      <c r="G18" s="3">
        <f t="shared" si="0"/>
        <v>1938</v>
      </c>
      <c r="H18" s="3"/>
      <c r="I18" s="3">
        <f t="shared" si="1"/>
        <v>0</v>
      </c>
      <c r="J18" s="3">
        <f t="shared" si="1"/>
        <v>1938.38</v>
      </c>
      <c r="K18" s="3">
        <f t="shared" si="1"/>
        <v>0</v>
      </c>
      <c r="L18" s="3"/>
      <c r="M18" s="3"/>
      <c r="N18" s="3">
        <v>228</v>
      </c>
      <c r="O18" s="3"/>
      <c r="P18" s="3"/>
      <c r="Q18" s="3"/>
      <c r="R18" s="3">
        <v>3648.76</v>
      </c>
      <c r="S18" s="3"/>
      <c r="T18" s="3"/>
    </row>
    <row r="19" spans="1:20" ht="12.75">
      <c r="A19" s="26">
        <f t="shared" si="2"/>
        <v>3</v>
      </c>
      <c r="B19" s="3" t="s">
        <v>31</v>
      </c>
      <c r="C19" s="3">
        <v>67</v>
      </c>
      <c r="D19" s="3">
        <v>0</v>
      </c>
      <c r="E19" s="3">
        <f aca="true" t="shared" si="3" ref="E19:F24">-C19</f>
        <v>-67</v>
      </c>
      <c r="F19" s="3">
        <f t="shared" si="3"/>
        <v>0</v>
      </c>
      <c r="G19" s="3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6">
        <f t="shared" si="2"/>
        <v>4</v>
      </c>
      <c r="B20" s="3" t="s">
        <v>68</v>
      </c>
      <c r="C20" s="3">
        <v>0</v>
      </c>
      <c r="D20" s="3">
        <v>0</v>
      </c>
      <c r="E20" s="3">
        <f t="shared" si="3"/>
        <v>0</v>
      </c>
      <c r="F20" s="3">
        <f t="shared" si="3"/>
        <v>0</v>
      </c>
      <c r="G20" s="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6">
        <f t="shared" si="2"/>
        <v>5</v>
      </c>
      <c r="B21" s="3" t="s">
        <v>69</v>
      </c>
      <c r="C21" s="3">
        <v>0</v>
      </c>
      <c r="D21" s="3">
        <v>0</v>
      </c>
      <c r="E21" s="3">
        <f t="shared" si="3"/>
        <v>0</v>
      </c>
      <c r="F21" s="3">
        <f t="shared" si="3"/>
        <v>0</v>
      </c>
      <c r="G21" s="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6">
        <f t="shared" si="2"/>
        <v>6</v>
      </c>
      <c r="B22" s="3" t="s">
        <v>70</v>
      </c>
      <c r="C22" s="3">
        <v>0</v>
      </c>
      <c r="D22" s="3">
        <v>0</v>
      </c>
      <c r="E22" s="3">
        <f t="shared" si="3"/>
        <v>0</v>
      </c>
      <c r="F22" s="3">
        <f t="shared" si="3"/>
        <v>0</v>
      </c>
      <c r="G22" s="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6">
        <f t="shared" si="2"/>
        <v>7</v>
      </c>
      <c r="B23" s="25" t="s">
        <v>71</v>
      </c>
      <c r="C23" s="3">
        <v>0</v>
      </c>
      <c r="D23" s="3">
        <v>0</v>
      </c>
      <c r="E23" s="3">
        <f t="shared" si="3"/>
        <v>0</v>
      </c>
      <c r="F23" s="3">
        <f t="shared" si="3"/>
        <v>0</v>
      </c>
      <c r="G23" s="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6">
        <f t="shared" si="2"/>
        <v>8</v>
      </c>
      <c r="B24" s="25" t="s">
        <v>72</v>
      </c>
      <c r="C24" s="3">
        <v>0</v>
      </c>
      <c r="D24" s="3">
        <v>0</v>
      </c>
      <c r="E24" s="3">
        <f t="shared" si="3"/>
        <v>0</v>
      </c>
      <c r="F24" s="3">
        <f t="shared" si="3"/>
        <v>0</v>
      </c>
      <c r="G24" s="3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6">
        <f t="shared" si="2"/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3.5" thickBot="1">
      <c r="A26" s="26">
        <f t="shared" si="2"/>
        <v>10</v>
      </c>
      <c r="B26" s="25" t="s">
        <v>73</v>
      </c>
      <c r="C26" s="16">
        <f>SUM(C17:C25)</f>
        <v>602.63</v>
      </c>
      <c r="D26" s="16">
        <f>SUM(D17:D25)</f>
        <v>3648.76</v>
      </c>
      <c r="E26" s="16">
        <f>SUM(E17:E25)</f>
        <v>-67</v>
      </c>
      <c r="F26" s="16">
        <f>SUM(F17:F25)</f>
        <v>0</v>
      </c>
      <c r="G26" s="16">
        <f>SUM(G17:G25)</f>
        <v>2092</v>
      </c>
      <c r="H26" s="16"/>
      <c r="I26" s="16">
        <f>SUM(I17:I25)</f>
        <v>0</v>
      </c>
      <c r="J26" s="16">
        <f>SUM(J17:J25)</f>
        <v>2092.195</v>
      </c>
      <c r="K26" s="16">
        <f>SUM(K17:K25)</f>
        <v>0</v>
      </c>
      <c r="L26" s="16"/>
      <c r="M26" s="16">
        <f>SUM(M17:M25)</f>
        <v>0</v>
      </c>
      <c r="N26" s="16">
        <f>SUM(N17:N25)</f>
        <v>535.63</v>
      </c>
      <c r="O26" s="16">
        <f>SUM(O17:O25)</f>
        <v>0</v>
      </c>
      <c r="P26" s="3"/>
      <c r="Q26" s="16">
        <f>SUM(Q17:Q25)</f>
        <v>0</v>
      </c>
      <c r="R26" s="16">
        <f>SUM(R17:R25)</f>
        <v>3648.76</v>
      </c>
      <c r="S26" s="16">
        <f>SUM(S17:S25)</f>
        <v>0</v>
      </c>
      <c r="T26" s="3"/>
    </row>
    <row r="27" spans="1:20" ht="13.5" thickTop="1">
      <c r="A27" s="24"/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3"/>
    </row>
    <row r="28" spans="1:20" ht="12.7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3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4"/>
      <c r="B31" s="3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Protection/>
  <printOptions/>
  <pageMargins left="0.5" right="0.25" top="0.75" bottom="0.5" header="0.25" footer="0"/>
  <pageSetup fitToWidth="2" horizontalDpi="600" verticalDpi="600" orientation="landscape" scale="64" r:id="rId1"/>
  <headerFooter alignWithMargins="0">
    <oddHeader>&amp;RSTATEMENT AG-3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1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79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62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2:19" ht="12.75">
      <c r="B15" s="5" t="s">
        <v>29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30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>
        <f>(+M17+Q17)/2</f>
        <v>0</v>
      </c>
      <c r="J17" s="3">
        <f>(+N17+R17)/2</f>
        <v>0</v>
      </c>
      <c r="K17" s="3">
        <f>(+O17+S17)/2</f>
        <v>0</v>
      </c>
      <c r="L17" s="3"/>
      <c r="M17" s="3">
        <v>0</v>
      </c>
      <c r="N17" s="3">
        <v>0</v>
      </c>
      <c r="O17" s="3">
        <v>0</v>
      </c>
      <c r="P17" s="3"/>
      <c r="Q17" s="3">
        <v>0</v>
      </c>
      <c r="R17" s="3">
        <v>0</v>
      </c>
      <c r="S17" s="3">
        <v>0</v>
      </c>
    </row>
    <row r="18" spans="1:19" ht="12.75">
      <c r="A18" s="15">
        <f aca="true" t="shared" si="0" ref="A18:A49"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t="shared" si="0"/>
        <v>3</v>
      </c>
      <c r="B19" s="5" t="s">
        <v>53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32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33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34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63</v>
      </c>
      <c r="C28" s="3">
        <f>SUM(M28:O28)</f>
        <v>21707319.18</v>
      </c>
      <c r="D28" s="3">
        <f>SUM(Q28:S28)</f>
        <v>0</v>
      </c>
      <c r="E28" s="3"/>
      <c r="F28" s="3"/>
      <c r="G28" s="3">
        <f aca="true" t="shared" si="2" ref="G28:G33">ROUND(SUM(C28:F28)/2,0)</f>
        <v>10853660</v>
      </c>
      <c r="H28" s="3"/>
      <c r="I28" s="3">
        <f aca="true" t="shared" si="3" ref="I28:K30">(+M28+Q28)/2</f>
        <v>0</v>
      </c>
      <c r="J28" s="3">
        <f t="shared" si="3"/>
        <v>10853659.59</v>
      </c>
      <c r="K28" s="3">
        <f t="shared" si="3"/>
        <v>0</v>
      </c>
      <c r="L28" s="3"/>
      <c r="M28" s="3">
        <v>0</v>
      </c>
      <c r="N28" s="3">
        <v>21707319.18</v>
      </c>
      <c r="O28" s="3">
        <v>0</v>
      </c>
      <c r="P28" s="3"/>
      <c r="Q28" s="3">
        <v>0</v>
      </c>
      <c r="R28" s="3">
        <v>0</v>
      </c>
      <c r="S28" s="3">
        <v>0</v>
      </c>
    </row>
    <row r="29" spans="1:19" ht="12.75">
      <c r="A29" s="15">
        <f t="shared" si="0"/>
        <v>13</v>
      </c>
      <c r="B29" s="5" t="s">
        <v>75</v>
      </c>
      <c r="C29" s="3">
        <f>SUM(M29:O29)</f>
        <v>43026.96</v>
      </c>
      <c r="D29" s="3">
        <f>SUM(Q29:S29)</f>
        <v>0</v>
      </c>
      <c r="E29" s="3"/>
      <c r="F29" s="3"/>
      <c r="G29" s="3">
        <f t="shared" si="2"/>
        <v>21513</v>
      </c>
      <c r="H29" s="3"/>
      <c r="I29" s="3">
        <f t="shared" si="3"/>
        <v>0</v>
      </c>
      <c r="J29" s="3">
        <f t="shared" si="3"/>
        <v>21513.48</v>
      </c>
      <c r="K29" s="3">
        <f t="shared" si="3"/>
        <v>0</v>
      </c>
      <c r="L29" s="3"/>
      <c r="M29" s="3">
        <v>0</v>
      </c>
      <c r="N29" s="3">
        <v>43026.96</v>
      </c>
      <c r="O29" s="3">
        <v>0</v>
      </c>
      <c r="P29" s="3"/>
      <c r="Q29" s="3">
        <v>0</v>
      </c>
      <c r="R29" s="3">
        <v>0</v>
      </c>
      <c r="S29" s="3">
        <v>0</v>
      </c>
    </row>
    <row r="30" spans="1:19" ht="12.75">
      <c r="A30" s="15">
        <f t="shared" si="0"/>
        <v>14</v>
      </c>
      <c r="B30" s="5" t="s">
        <v>80</v>
      </c>
      <c r="C30" s="3">
        <f>SUM(M30:O30)</f>
        <v>220656.35</v>
      </c>
      <c r="D30" s="3">
        <f>SUM(Q30:S30)</f>
        <v>0</v>
      </c>
      <c r="E30" s="3"/>
      <c r="F30" s="3"/>
      <c r="G30" s="3">
        <f t="shared" si="2"/>
        <v>110328</v>
      </c>
      <c r="H30" s="3"/>
      <c r="I30" s="3">
        <f t="shared" si="3"/>
        <v>0</v>
      </c>
      <c r="J30" s="3">
        <f t="shared" si="3"/>
        <v>110328.175</v>
      </c>
      <c r="K30" s="3">
        <f t="shared" si="3"/>
        <v>0</v>
      </c>
      <c r="L30" s="3"/>
      <c r="M30" s="3">
        <v>0</v>
      </c>
      <c r="N30" s="3">
        <v>220656.35</v>
      </c>
      <c r="O30" s="3">
        <v>0</v>
      </c>
      <c r="P30" s="3"/>
      <c r="Q30" s="3">
        <v>0</v>
      </c>
      <c r="R30" s="3">
        <v>0</v>
      </c>
      <c r="S30" s="3">
        <v>0</v>
      </c>
    </row>
    <row r="31" spans="1:19" ht="12.75">
      <c r="A31" s="15">
        <f t="shared" si="0"/>
        <v>15</v>
      </c>
      <c r="B31" s="4" t="s">
        <v>31</v>
      </c>
      <c r="C31" s="3">
        <f>SUM(P31:R31)</f>
        <v>0</v>
      </c>
      <c r="D31" s="3">
        <f>SUM(Q31:S31)</f>
        <v>0</v>
      </c>
      <c r="E31" s="3">
        <f aca="true" t="shared" si="4" ref="E31:F33">-C31</f>
        <v>0</v>
      </c>
      <c r="F31" s="3">
        <f t="shared" si="4"/>
        <v>0</v>
      </c>
      <c r="G31" s="3">
        <f t="shared" si="2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36</v>
      </c>
      <c r="C32" s="3">
        <v>1992724.99</v>
      </c>
      <c r="D32" s="3">
        <v>0</v>
      </c>
      <c r="E32" s="3">
        <f t="shared" si="4"/>
        <v>-1992724.99</v>
      </c>
      <c r="F32" s="3">
        <f t="shared" si="4"/>
        <v>0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B33" s="4" t="s">
        <v>37</v>
      </c>
      <c r="C33" s="3">
        <v>0</v>
      </c>
      <c r="D33" s="3">
        <v>0</v>
      </c>
      <c r="E33" s="3">
        <f t="shared" si="4"/>
        <v>0</v>
      </c>
      <c r="F33" s="3">
        <f t="shared" si="4"/>
        <v>0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 thickBot="1">
      <c r="A35" s="15">
        <f t="shared" si="0"/>
        <v>19</v>
      </c>
      <c r="B35" s="4" t="s">
        <v>38</v>
      </c>
      <c r="C35" s="16">
        <f>SUM(C28:C34)</f>
        <v>23963727.48</v>
      </c>
      <c r="D35" s="16">
        <f>SUM(D28:D34)</f>
        <v>0</v>
      </c>
      <c r="E35" s="16">
        <f>SUM(E28:E34)</f>
        <v>-1992724.99</v>
      </c>
      <c r="F35" s="16">
        <f>SUM(F28:F34)</f>
        <v>0</v>
      </c>
      <c r="G35" s="16">
        <f>SUM(G28:G34)</f>
        <v>10985501</v>
      </c>
      <c r="H35" s="16"/>
      <c r="I35" s="16">
        <f>SUM(I28:I34)</f>
        <v>0</v>
      </c>
      <c r="J35" s="16">
        <f>SUM(J28:J34)</f>
        <v>10985501.245000001</v>
      </c>
      <c r="K35" s="16">
        <f>SUM(K28:K34)</f>
        <v>0</v>
      </c>
      <c r="L35" s="16"/>
      <c r="M35" s="16">
        <f>SUM(M28:M34)</f>
        <v>0</v>
      </c>
      <c r="N35" s="16">
        <f>SUM(N28:N34)</f>
        <v>21971002.490000002</v>
      </c>
      <c r="O35" s="16">
        <f>SUM(O28:O34)</f>
        <v>0</v>
      </c>
      <c r="P35" s="3"/>
      <c r="Q35" s="16">
        <f>SUM(Q28:Q34)</f>
        <v>0</v>
      </c>
      <c r="R35" s="16">
        <f>SUM(R28:R34)</f>
        <v>0</v>
      </c>
      <c r="S35" s="16">
        <f>SUM(S28:S34)</f>
        <v>0</v>
      </c>
    </row>
    <row r="36" spans="1:19" ht="13.5" thickTop="1">
      <c r="A36" s="15">
        <f t="shared" si="0"/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</row>
    <row r="37" spans="1:19" ht="12.75">
      <c r="A37" s="15">
        <f t="shared" si="0"/>
        <v>21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B38" s="5" t="s">
        <v>39</v>
      </c>
      <c r="C38" s="3" t="s">
        <v>40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B40" s="5" t="s">
        <v>58</v>
      </c>
      <c r="C40" s="3">
        <f>SUM(M40:O40)</f>
        <v>23435.65</v>
      </c>
      <c r="D40" s="3">
        <f>SUM(Q40:S40)</f>
        <v>32809.88</v>
      </c>
      <c r="E40" s="3"/>
      <c r="F40" s="3"/>
      <c r="G40" s="3">
        <f aca="true" t="shared" si="5" ref="G40:G45">ROUND(SUM(C40:F40)/2,0)</f>
        <v>28123</v>
      </c>
      <c r="H40" s="3"/>
      <c r="I40" s="3">
        <f>(+M40+Q40)/2</f>
        <v>0</v>
      </c>
      <c r="J40" s="3">
        <f>(+N40+R40)/2</f>
        <v>28122.765</v>
      </c>
      <c r="K40" s="3">
        <f>(+O40+S40)/2</f>
        <v>0</v>
      </c>
      <c r="L40" s="3"/>
      <c r="M40" s="3">
        <v>0</v>
      </c>
      <c r="N40" s="3">
        <v>23435.65</v>
      </c>
      <c r="O40" s="3">
        <v>0</v>
      </c>
      <c r="P40" s="3"/>
      <c r="Q40" s="3">
        <v>0</v>
      </c>
      <c r="R40" s="3">
        <v>32809.88</v>
      </c>
      <c r="S40" s="3">
        <v>0</v>
      </c>
    </row>
    <row r="41" spans="1:19" ht="12.75">
      <c r="A41" s="15">
        <f t="shared" si="0"/>
        <v>25</v>
      </c>
      <c r="B41" s="5" t="s">
        <v>51</v>
      </c>
      <c r="C41" s="3">
        <v>0</v>
      </c>
      <c r="D41" s="3">
        <v>0</v>
      </c>
      <c r="E41" s="3">
        <f aca="true" t="shared" si="6" ref="E41:F45">-C41</f>
        <v>0</v>
      </c>
      <c r="F41" s="3">
        <f t="shared" si="6"/>
        <v>0</v>
      </c>
      <c r="G41" s="3">
        <f t="shared" si="5"/>
        <v>0</v>
      </c>
      <c r="H41" s="3"/>
      <c r="I41" s="3">
        <f>(+M41+Q41)/2</f>
        <v>0</v>
      </c>
      <c r="J41" s="3">
        <f>(+N41+R41)/2</f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41</v>
      </c>
      <c r="C42" s="3">
        <v>1073005.77</v>
      </c>
      <c r="D42" s="3">
        <v>0</v>
      </c>
      <c r="E42" s="3">
        <f t="shared" si="6"/>
        <v>-1073005.77</v>
      </c>
      <c r="F42" s="3">
        <f t="shared" si="6"/>
        <v>0</v>
      </c>
      <c r="G42" s="3">
        <f t="shared" si="5"/>
        <v>0</v>
      </c>
      <c r="H42" s="3"/>
      <c r="I42" s="3">
        <f>(+M42+Q42)/2</f>
        <v>0</v>
      </c>
      <c r="J42" s="3">
        <f>(+N42+R42)/2</f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42</v>
      </c>
      <c r="C43" s="3">
        <v>0</v>
      </c>
      <c r="D43" s="3">
        <v>0</v>
      </c>
      <c r="E43" s="3">
        <f t="shared" si="6"/>
        <v>0</v>
      </c>
      <c r="F43" s="3">
        <f t="shared" si="6"/>
        <v>0</v>
      </c>
      <c r="G43" s="3">
        <f t="shared" si="5"/>
        <v>0</v>
      </c>
      <c r="H43" s="3"/>
      <c r="I43" s="3"/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43</v>
      </c>
      <c r="C44" s="3">
        <v>0</v>
      </c>
      <c r="D44" s="3">
        <v>0</v>
      </c>
      <c r="E44" s="3">
        <f t="shared" si="6"/>
        <v>0</v>
      </c>
      <c r="F44" s="3">
        <f t="shared" si="6"/>
        <v>0</v>
      </c>
      <c r="G44" s="3">
        <f t="shared" si="5"/>
        <v>0</v>
      </c>
      <c r="H44" s="3"/>
      <c r="I44" s="3"/>
      <c r="J44" s="3">
        <f>(+N44+R44)/2</f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54</v>
      </c>
      <c r="C45" s="3">
        <v>0</v>
      </c>
      <c r="D45" s="3">
        <v>0</v>
      </c>
      <c r="E45" s="3">
        <f t="shared" si="6"/>
        <v>0</v>
      </c>
      <c r="F45" s="3">
        <f t="shared" si="6"/>
        <v>0</v>
      </c>
      <c r="G45" s="3">
        <f t="shared" si="5"/>
        <v>0</v>
      </c>
      <c r="H45" s="3"/>
      <c r="I45" s="3"/>
      <c r="J45" s="3">
        <f>(+N45+R45)/2</f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SUM(C40:C46)</f>
        <v>1096441.42</v>
      </c>
      <c r="D47" s="16">
        <f>SUM(D40:D46)</f>
        <v>32809.88</v>
      </c>
      <c r="E47" s="16">
        <f>SUM(E40:E46)</f>
        <v>-1073005.77</v>
      </c>
      <c r="F47" s="16">
        <f>SUM(F40:F46)</f>
        <v>0</v>
      </c>
      <c r="G47" s="16">
        <f>SUM(G40:G46)</f>
        <v>28123</v>
      </c>
      <c r="H47" s="16"/>
      <c r="I47" s="16">
        <f>SUM(I40:I46)</f>
        <v>0</v>
      </c>
      <c r="J47" s="16">
        <f>SUM(J40:J46)</f>
        <v>28122.765</v>
      </c>
      <c r="K47" s="16">
        <f>SUM(K40:K46)</f>
        <v>0</v>
      </c>
      <c r="L47" s="16"/>
      <c r="M47" s="16">
        <f>SUM(M40:M46)</f>
        <v>0</v>
      </c>
      <c r="N47" s="16">
        <f>SUM(N40:N46)</f>
        <v>23435.65</v>
      </c>
      <c r="O47" s="16">
        <f>SUM(O40:O46)</f>
        <v>0</v>
      </c>
      <c r="P47" s="3"/>
      <c r="Q47" s="16">
        <f>SUM(Q40:Q46)</f>
        <v>0</v>
      </c>
      <c r="R47" s="16">
        <f>SUM(R40:R46)</f>
        <v>32809.88</v>
      </c>
      <c r="S47" s="16">
        <f>SUM(S40:S46)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aca="true" t="shared" si="7" ref="A50:A69">A49+1</f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7"/>
        <v>35</v>
      </c>
      <c r="B51" s="5" t="s">
        <v>55</v>
      </c>
      <c r="C51" s="3">
        <f>SUM(M51:O51)</f>
        <v>0</v>
      </c>
      <c r="D51" s="3">
        <f>SUM(Q51:S51)</f>
        <v>0</v>
      </c>
      <c r="E51" s="3"/>
      <c r="F51" s="3"/>
      <c r="G51" s="3">
        <f>ROUND(SUM(C51:F51)/2,0)</f>
        <v>0</v>
      </c>
      <c r="H51" s="3"/>
      <c r="I51" s="3">
        <f>(+M51+Q51)/2</f>
        <v>0</v>
      </c>
      <c r="J51" s="3">
        <f>(+N51+R51)/2</f>
        <v>0</v>
      </c>
      <c r="K51" s="3">
        <f>(+O51+S51)/2</f>
        <v>0</v>
      </c>
      <c r="L51" s="3"/>
      <c r="M51" s="3">
        <v>0</v>
      </c>
      <c r="N51" s="3">
        <v>0</v>
      </c>
      <c r="O51" s="3">
        <v>0</v>
      </c>
      <c r="P51" s="3"/>
      <c r="Q51" s="3">
        <v>0</v>
      </c>
      <c r="R51" s="3">
        <v>0</v>
      </c>
      <c r="S51" s="3">
        <v>0</v>
      </c>
    </row>
    <row r="52" spans="1:19" ht="12.75">
      <c r="A52" s="15">
        <f t="shared" si="7"/>
        <v>36</v>
      </c>
      <c r="B52" s="5" t="s">
        <v>52</v>
      </c>
      <c r="C52" s="3">
        <v>0</v>
      </c>
      <c r="D52" s="3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7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7"/>
        <v>38</v>
      </c>
      <c r="B54" s="4" t="s">
        <v>44</v>
      </c>
      <c r="C54" s="16">
        <f>SUM(C47:C53)</f>
        <v>1096441.42</v>
      </c>
      <c r="D54" s="16">
        <f>SUM(D47:D53)</f>
        <v>32809.88</v>
      </c>
      <c r="E54" s="16">
        <f>SUM(E47:E53)</f>
        <v>-1073005.77</v>
      </c>
      <c r="F54" s="16">
        <f>SUM(F47:F53)</f>
        <v>0</v>
      </c>
      <c r="G54" s="16">
        <f>SUM(G47:G53)</f>
        <v>28123</v>
      </c>
      <c r="H54" s="16"/>
      <c r="I54" s="16">
        <f>SUM(I47:I53)</f>
        <v>0</v>
      </c>
      <c r="J54" s="16">
        <f>SUM(J47:J53)</f>
        <v>28122.765</v>
      </c>
      <c r="K54" s="16">
        <f>SUM(K47:K53)</f>
        <v>0</v>
      </c>
      <c r="L54" s="3"/>
      <c r="M54" s="21">
        <f>SUM(M47:M53)</f>
        <v>0</v>
      </c>
      <c r="N54" s="21">
        <f>SUM(N47:N53)</f>
        <v>23435.65</v>
      </c>
      <c r="O54" s="22">
        <f>SUM(O47:O53)</f>
        <v>0</v>
      </c>
      <c r="P54" s="3"/>
      <c r="Q54" s="21">
        <f>SUM(Q47:Q53)</f>
        <v>0</v>
      </c>
      <c r="R54" s="21">
        <f>SUM(R47:R53)</f>
        <v>32809.88</v>
      </c>
      <c r="S54" s="22">
        <f>SUM(S47:S53)</f>
        <v>0</v>
      </c>
    </row>
    <row r="55" spans="1:19" ht="13.5" thickTop="1">
      <c r="A55" s="15">
        <f t="shared" si="7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7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7"/>
        <v>41</v>
      </c>
      <c r="B57" s="4" t="s">
        <v>45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7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7"/>
        <v>43</v>
      </c>
      <c r="B59" s="4" t="s">
        <v>46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7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7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7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7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7"/>
        <v>48</v>
      </c>
      <c r="B64" s="5" t="s">
        <v>47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7"/>
        <v>49</v>
      </c>
      <c r="B65" s="5" t="s">
        <v>48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7"/>
        <v>50</v>
      </c>
      <c r="B66" s="4" t="s">
        <v>49</v>
      </c>
      <c r="C66" s="3"/>
      <c r="D66" s="3"/>
      <c r="E66" s="3"/>
      <c r="F66" s="3"/>
      <c r="G66" s="3">
        <f>ROUND(SUM(C66:F66)/2,0)</f>
        <v>0</v>
      </c>
      <c r="H66" s="3"/>
      <c r="I66" s="3">
        <f>(+M66+Q66)/2</f>
        <v>0</v>
      </c>
      <c r="J66" s="3">
        <f>(+N66+R66)/2</f>
        <v>0</v>
      </c>
      <c r="K66" s="3">
        <f>(+O66+S66)/2</f>
        <v>0</v>
      </c>
      <c r="L66" s="3"/>
      <c r="M66" s="3">
        <v>0</v>
      </c>
      <c r="N66" s="3">
        <v>0</v>
      </c>
      <c r="O66" s="3">
        <v>0</v>
      </c>
      <c r="P66" s="3"/>
      <c r="Q66" s="3">
        <v>0</v>
      </c>
      <c r="R66" s="3">
        <v>0</v>
      </c>
      <c r="S66" s="3">
        <v>0</v>
      </c>
    </row>
    <row r="67" spans="1:19" ht="12.75">
      <c r="A67" s="15">
        <f t="shared" si="7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7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7"/>
        <v>53</v>
      </c>
      <c r="B69" s="5" t="s">
        <v>50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46" r:id="rId1"/>
  <headerFooter alignWithMargins="0">
    <oddHeader>&amp;RSTATEMENT AF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showOutlineSymbols="0" zoomScale="87" zoomScaleNormal="87" workbookViewId="0" topLeftCell="A1">
      <selection activeCell="N27" sqref="N27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3" width="18.140625" style="1" customWidth="1"/>
    <col min="4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hidden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79</v>
      </c>
      <c r="G1" s="5"/>
      <c r="H1" s="5"/>
      <c r="I1" s="5"/>
      <c r="J1" s="5"/>
      <c r="K1" s="5"/>
      <c r="L1" s="5"/>
      <c r="T1" s="23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62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1:20" ht="12.75">
      <c r="A15" s="24"/>
      <c r="B15" s="25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6">
        <v>1</v>
      </c>
      <c r="B17" s="25" t="s">
        <v>77</v>
      </c>
      <c r="C17" s="3">
        <f>SUM(M17:O17)</f>
        <v>109497.05</v>
      </c>
      <c r="D17" s="3">
        <f>SUM(Q17:S17)</f>
        <v>0</v>
      </c>
      <c r="E17" s="3"/>
      <c r="F17" s="3"/>
      <c r="G17" s="3">
        <f aca="true" t="shared" si="0" ref="G17:G25">ROUND(SUM(C17:F17)/2,0)</f>
        <v>54749</v>
      </c>
      <c r="H17" s="3"/>
      <c r="I17" s="3">
        <f aca="true" t="shared" si="1" ref="I17:K19">(+M17+Q17)/2</f>
        <v>0</v>
      </c>
      <c r="J17" s="3">
        <f t="shared" si="1"/>
        <v>54748.525</v>
      </c>
      <c r="K17" s="3">
        <f t="shared" si="1"/>
        <v>0</v>
      </c>
      <c r="L17" s="3"/>
      <c r="M17" s="3"/>
      <c r="N17" s="3">
        <v>109497.05</v>
      </c>
      <c r="O17" s="3"/>
      <c r="P17" s="3"/>
      <c r="Q17" s="3"/>
      <c r="R17" s="3">
        <v>0</v>
      </c>
      <c r="S17" s="3"/>
      <c r="T17" s="3"/>
    </row>
    <row r="18" spans="1:20" ht="12.75">
      <c r="A18" s="26">
        <f aca="true" t="shared" si="2" ref="A18:A27">A17+1</f>
        <v>2</v>
      </c>
      <c r="B18" s="25" t="s">
        <v>81</v>
      </c>
      <c r="C18" s="3">
        <f>SUM(M18:O18)</f>
        <v>395920</v>
      </c>
      <c r="D18" s="3">
        <f>SUM(Q18:S18)</f>
        <v>2709000</v>
      </c>
      <c r="E18" s="3"/>
      <c r="F18" s="3"/>
      <c r="G18" s="3">
        <f t="shared" si="0"/>
        <v>1552460</v>
      </c>
      <c r="H18" s="3"/>
      <c r="I18" s="3">
        <f t="shared" si="1"/>
        <v>0</v>
      </c>
      <c r="J18" s="3">
        <f t="shared" si="1"/>
        <v>1552460</v>
      </c>
      <c r="K18" s="3">
        <f t="shared" si="1"/>
        <v>0</v>
      </c>
      <c r="L18" s="3"/>
      <c r="M18" s="3"/>
      <c r="N18" s="3">
        <v>395920</v>
      </c>
      <c r="O18" s="3"/>
      <c r="P18" s="3"/>
      <c r="Q18" s="3"/>
      <c r="R18" s="3">
        <v>2709000</v>
      </c>
      <c r="S18" s="3"/>
      <c r="T18" s="3"/>
    </row>
    <row r="19" spans="1:20" ht="12.75">
      <c r="A19" s="26">
        <f t="shared" si="2"/>
        <v>3</v>
      </c>
      <c r="B19" s="25" t="s">
        <v>67</v>
      </c>
      <c r="C19" s="3">
        <f>SUM(M19:O19)</f>
        <v>14873.34</v>
      </c>
      <c r="D19" s="3">
        <f>SUM(Q19:S19)</f>
        <v>28024.09</v>
      </c>
      <c r="E19" s="3"/>
      <c r="F19" s="3"/>
      <c r="G19" s="3">
        <f t="shared" si="0"/>
        <v>21449</v>
      </c>
      <c r="H19" s="3"/>
      <c r="I19" s="3">
        <f t="shared" si="1"/>
        <v>0</v>
      </c>
      <c r="J19" s="3">
        <f t="shared" si="1"/>
        <v>21448.715</v>
      </c>
      <c r="K19" s="3">
        <f t="shared" si="1"/>
        <v>0</v>
      </c>
      <c r="L19" s="3"/>
      <c r="M19" s="3"/>
      <c r="N19" s="3">
        <f>14873.35-0.01</f>
        <v>14873.34</v>
      </c>
      <c r="O19" s="3"/>
      <c r="P19" s="3"/>
      <c r="Q19" s="3"/>
      <c r="R19" s="3">
        <v>28024.09</v>
      </c>
      <c r="S19" s="3"/>
      <c r="T19" s="3"/>
    </row>
    <row r="20" spans="1:20" ht="12.75">
      <c r="A20" s="26">
        <f t="shared" si="2"/>
        <v>4</v>
      </c>
      <c r="B20" s="3" t="s">
        <v>31</v>
      </c>
      <c r="C20" s="3">
        <v>7615</v>
      </c>
      <c r="D20" s="3">
        <v>0</v>
      </c>
      <c r="E20" s="3">
        <f aca="true" t="shared" si="3" ref="E20:F25">-C20</f>
        <v>-7615</v>
      </c>
      <c r="F20" s="3">
        <f t="shared" si="3"/>
        <v>0</v>
      </c>
      <c r="G20" s="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6">
        <f t="shared" si="2"/>
        <v>5</v>
      </c>
      <c r="B21" s="3" t="s">
        <v>68</v>
      </c>
      <c r="C21" s="3">
        <v>0</v>
      </c>
      <c r="D21" s="3">
        <v>0</v>
      </c>
      <c r="E21" s="3">
        <f t="shared" si="3"/>
        <v>0</v>
      </c>
      <c r="F21" s="3">
        <f t="shared" si="3"/>
        <v>0</v>
      </c>
      <c r="G21" s="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6">
        <f t="shared" si="2"/>
        <v>6</v>
      </c>
      <c r="B22" s="3" t="s">
        <v>69</v>
      </c>
      <c r="C22" s="3">
        <v>0</v>
      </c>
      <c r="D22" s="3">
        <v>0</v>
      </c>
      <c r="E22" s="3">
        <f t="shared" si="3"/>
        <v>0</v>
      </c>
      <c r="F22" s="3">
        <f t="shared" si="3"/>
        <v>0</v>
      </c>
      <c r="G22" s="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6">
        <f t="shared" si="2"/>
        <v>7</v>
      </c>
      <c r="B23" s="3" t="s">
        <v>70</v>
      </c>
      <c r="C23" s="3">
        <v>0</v>
      </c>
      <c r="D23" s="3">
        <v>0</v>
      </c>
      <c r="E23" s="3">
        <f t="shared" si="3"/>
        <v>0</v>
      </c>
      <c r="F23" s="3">
        <f t="shared" si="3"/>
        <v>0</v>
      </c>
      <c r="G23" s="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6">
        <f t="shared" si="2"/>
        <v>8</v>
      </c>
      <c r="B24" s="25" t="s">
        <v>71</v>
      </c>
      <c r="C24" s="3">
        <v>0</v>
      </c>
      <c r="D24" s="3">
        <v>0</v>
      </c>
      <c r="E24" s="3">
        <f t="shared" si="3"/>
        <v>0</v>
      </c>
      <c r="F24" s="3">
        <f t="shared" si="3"/>
        <v>0</v>
      </c>
      <c r="G24" s="3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6">
        <f t="shared" si="2"/>
        <v>9</v>
      </c>
      <c r="B25" s="25" t="s">
        <v>72</v>
      </c>
      <c r="C25" s="3">
        <v>0</v>
      </c>
      <c r="D25" s="3">
        <v>0</v>
      </c>
      <c r="E25" s="3">
        <f t="shared" si="3"/>
        <v>0</v>
      </c>
      <c r="F25" s="3">
        <f t="shared" si="3"/>
        <v>0</v>
      </c>
      <c r="G25" s="3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6">
        <f t="shared" si="2"/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3.5" thickBot="1">
      <c r="A27" s="26">
        <f t="shared" si="2"/>
        <v>11</v>
      </c>
      <c r="B27" s="25" t="s">
        <v>73</v>
      </c>
      <c r="C27" s="16">
        <f>SUM(C17:C26)</f>
        <v>527905.39</v>
      </c>
      <c r="D27" s="16">
        <f>SUM(D17:D26)</f>
        <v>2737024.09</v>
      </c>
      <c r="E27" s="16">
        <f>SUM(E17:E26)</f>
        <v>-7615</v>
      </c>
      <c r="F27" s="16">
        <f>SUM(F17:F26)</f>
        <v>0</v>
      </c>
      <c r="G27" s="16">
        <f>SUM(G17:G26)</f>
        <v>1628658</v>
      </c>
      <c r="H27" s="16"/>
      <c r="I27" s="16">
        <f>SUM(I17:I26)</f>
        <v>0</v>
      </c>
      <c r="J27" s="16">
        <f>SUM(J17:J26)</f>
        <v>1628657.24</v>
      </c>
      <c r="K27" s="16">
        <f>SUM(K17:K26)</f>
        <v>0</v>
      </c>
      <c r="L27" s="16"/>
      <c r="M27" s="16">
        <f>SUM(M17:M26)</f>
        <v>0</v>
      </c>
      <c r="N27" s="16">
        <f>SUM(N17:N26)</f>
        <v>520290.39</v>
      </c>
      <c r="O27" s="16">
        <f>SUM(O17:O26)</f>
        <v>0</v>
      </c>
      <c r="P27" s="3"/>
      <c r="Q27" s="16">
        <f>SUM(Q17:Q26)</f>
        <v>0</v>
      </c>
      <c r="R27" s="16">
        <f>SUM(R17:R26)</f>
        <v>2737024.09</v>
      </c>
      <c r="S27" s="16">
        <f>SUM(S17:S26)</f>
        <v>0</v>
      </c>
      <c r="T27" s="3"/>
    </row>
    <row r="28" spans="1:20" ht="13.5" thickTop="1">
      <c r="A28" s="24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3"/>
    </row>
    <row r="29" spans="1:20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4"/>
      <c r="B31" s="3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4"/>
      <c r="B32" s="3"/>
      <c r="C32" s="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5" right="0.25" top="0.75" bottom="0.5" header="0.25" footer="0"/>
  <pageSetup fitToWidth="2" horizontalDpi="600" verticalDpi="600" orientation="landscape" scale="61" r:id="rId1"/>
  <headerFooter alignWithMargins="0">
    <oddHeader>&amp;RSTATEMENT AG-3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69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3" width="16.8515625" style="1" customWidth="1"/>
    <col min="4" max="4" width="14.28125" style="1" customWidth="1"/>
    <col min="5" max="5" width="20.851562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hidden="1" customWidth="1"/>
    <col min="18" max="18" width="15.7109375" style="1" hidden="1" customWidth="1"/>
    <col min="19" max="19" width="14.8515625" style="1" hidden="1" customWidth="1"/>
    <col min="20" max="16384" width="12.7109375" style="1" customWidth="1"/>
  </cols>
  <sheetData>
    <row r="1" spans="2:19" ht="12.75">
      <c r="B1" s="19" t="s">
        <v>82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62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61</v>
      </c>
      <c r="N10" s="9"/>
      <c r="O10" s="9"/>
      <c r="Q10" s="12" t="s">
        <v>57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60</v>
      </c>
      <c r="D13" s="2" t="s">
        <v>56</v>
      </c>
      <c r="E13" s="2" t="s">
        <v>60</v>
      </c>
      <c r="F13" s="2" t="s">
        <v>56</v>
      </c>
      <c r="G13" s="2" t="s">
        <v>25</v>
      </c>
      <c r="H13" s="2"/>
      <c r="I13" s="2" t="s">
        <v>26</v>
      </c>
      <c r="J13" s="2" t="s">
        <v>27</v>
      </c>
      <c r="K13" s="2" t="s">
        <v>28</v>
      </c>
      <c r="L13" s="2"/>
      <c r="M13" s="2" t="s">
        <v>26</v>
      </c>
      <c r="N13" s="2" t="s">
        <v>27</v>
      </c>
      <c r="O13" s="2" t="s">
        <v>28</v>
      </c>
      <c r="Q13" s="2" t="s">
        <v>26</v>
      </c>
      <c r="R13" s="2" t="s">
        <v>27</v>
      </c>
      <c r="S13" s="2" t="s">
        <v>28</v>
      </c>
    </row>
    <row r="15" spans="2:19" ht="12.75">
      <c r="B15" s="5" t="s">
        <v>29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30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>
        <f>(+M17+Q17)/2</f>
        <v>0</v>
      </c>
      <c r="J17" s="3">
        <f>(+N17+R17)/2</f>
        <v>0</v>
      </c>
      <c r="K17" s="3">
        <f>(+O17+S17)/2</f>
        <v>0</v>
      </c>
      <c r="L17" s="3"/>
      <c r="M17" s="3">
        <v>0</v>
      </c>
      <c r="N17" s="3">
        <v>0</v>
      </c>
      <c r="O17" s="3">
        <v>0</v>
      </c>
      <c r="P17" s="3"/>
      <c r="Q17" s="3">
        <v>0</v>
      </c>
      <c r="R17" s="3">
        <v>0</v>
      </c>
      <c r="S17" s="3">
        <v>0</v>
      </c>
    </row>
    <row r="18" spans="1:19" ht="12.75">
      <c r="A18" s="15">
        <f aca="true" t="shared" si="0" ref="A18:A28"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t="shared" si="0"/>
        <v>3</v>
      </c>
      <c r="B19" s="5" t="s">
        <v>53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32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33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34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63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>
        <f>(+M28+Q28)/2</f>
        <v>0</v>
      </c>
      <c r="J28" s="3">
        <f>(+N28+R28)/2</f>
        <v>0</v>
      </c>
      <c r="K28" s="3">
        <f>(+O28+S28)/2</f>
        <v>0</v>
      </c>
      <c r="L28" s="3"/>
      <c r="M28" s="3">
        <v>0</v>
      </c>
      <c r="N28" s="3"/>
      <c r="O28" s="3">
        <v>0</v>
      </c>
      <c r="P28" s="3"/>
      <c r="Q28" s="3">
        <v>0</v>
      </c>
      <c r="R28" s="3">
        <v>0</v>
      </c>
      <c r="S28" s="3">
        <v>0</v>
      </c>
    </row>
    <row r="29" spans="1:19" ht="12.75">
      <c r="A29" s="15">
        <f>+A28+1</f>
        <v>13</v>
      </c>
      <c r="B29" s="4" t="s">
        <v>31</v>
      </c>
      <c r="C29" s="3">
        <f>SUM(P29:R29)</f>
        <v>0</v>
      </c>
      <c r="D29" s="3">
        <f>SUM(Q29:S29)</f>
        <v>0</v>
      </c>
      <c r="E29" s="3">
        <f aca="true" t="shared" si="2" ref="E29:F31">-C29</f>
        <v>0</v>
      </c>
      <c r="F29" s="3">
        <f t="shared" si="2"/>
        <v>0</v>
      </c>
      <c r="G29" s="3">
        <f>ROUND(SUM(C29:F29)/2,0)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5">
        <f aca="true" t="shared" si="3" ref="A30:A37">A29+1</f>
        <v>14</v>
      </c>
      <c r="B30" s="4" t="s">
        <v>36</v>
      </c>
      <c r="C30" s="3">
        <v>0</v>
      </c>
      <c r="D30" s="3">
        <v>0</v>
      </c>
      <c r="E30" s="3">
        <f t="shared" si="2"/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3"/>
        <v>15</v>
      </c>
      <c r="B31" s="4" t="s">
        <v>37</v>
      </c>
      <c r="C31" s="3">
        <v>0</v>
      </c>
      <c r="D31" s="3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3"/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15">
        <f t="shared" si="3"/>
        <v>17</v>
      </c>
      <c r="B33" s="4" t="s">
        <v>38</v>
      </c>
      <c r="C33" s="16">
        <f>SUM(C28:C32)</f>
        <v>0</v>
      </c>
      <c r="D33" s="16">
        <f>SUM(D28:D32)</f>
        <v>0</v>
      </c>
      <c r="E33" s="16">
        <f>SUM(E28:E32)</f>
        <v>0</v>
      </c>
      <c r="F33" s="16">
        <f>SUM(F28:F32)</f>
        <v>0</v>
      </c>
      <c r="G33" s="16">
        <f>SUM(G28:G32)</f>
        <v>0</v>
      </c>
      <c r="H33" s="16"/>
      <c r="I33" s="16">
        <f>SUM(I28:I32)</f>
        <v>0</v>
      </c>
      <c r="J33" s="16">
        <f>SUM(J28:J32)</f>
        <v>0</v>
      </c>
      <c r="K33" s="16">
        <f>SUM(K28:K32)</f>
        <v>0</v>
      </c>
      <c r="L33" s="16"/>
      <c r="M33" s="16">
        <f>SUM(M28:M32)</f>
        <v>0</v>
      </c>
      <c r="N33" s="16">
        <f>SUM(N28:N32)</f>
        <v>0</v>
      </c>
      <c r="O33" s="16">
        <f>SUM(O28:O32)</f>
        <v>0</v>
      </c>
      <c r="P33" s="3"/>
      <c r="Q33" s="16">
        <f>SUM(Q28:Q32)</f>
        <v>0</v>
      </c>
      <c r="R33" s="16">
        <f>SUM(R28:R32)</f>
        <v>0</v>
      </c>
      <c r="S33" s="16">
        <f>SUM(S28:S32)</f>
        <v>0</v>
      </c>
    </row>
    <row r="34" spans="1:19" ht="13.5" thickTop="1">
      <c r="A34" s="15">
        <f t="shared" si="3"/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</row>
    <row r="35" spans="1:19" ht="12.75">
      <c r="A35" s="15">
        <f t="shared" si="3"/>
        <v>19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5">
        <f t="shared" si="3"/>
        <v>20</v>
      </c>
      <c r="B36" s="5" t="s">
        <v>39</v>
      </c>
      <c r="C36" s="3" t="s">
        <v>40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3"/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aca="true" t="shared" si="4" ref="A38:A67">+A37+1</f>
        <v>22</v>
      </c>
      <c r="B38" s="5" t="s">
        <v>58</v>
      </c>
      <c r="C38" s="3">
        <f>SUM(M38:O38)</f>
        <v>23422.47</v>
      </c>
      <c r="D38" s="3">
        <f>SUM(Q38:S38)</f>
        <v>32791.45</v>
      </c>
      <c r="E38" s="3"/>
      <c r="F38" s="3"/>
      <c r="G38" s="3">
        <f aca="true" t="shared" si="5" ref="G38:G43">ROUND(SUM(C38:F38)/2,0)</f>
        <v>28107</v>
      </c>
      <c r="H38" s="3"/>
      <c r="I38" s="3">
        <f>(+M38+Q38)/2</f>
        <v>0</v>
      </c>
      <c r="J38" s="3">
        <f>(+N38+R38)/2</f>
        <v>28106.96</v>
      </c>
      <c r="K38" s="3">
        <f>(+O38+S38)/2</f>
        <v>0</v>
      </c>
      <c r="L38" s="3"/>
      <c r="M38" s="3">
        <v>0</v>
      </c>
      <c r="N38" s="3">
        <v>23422.47</v>
      </c>
      <c r="O38" s="3">
        <v>0</v>
      </c>
      <c r="P38" s="3"/>
      <c r="Q38" s="3">
        <v>0</v>
      </c>
      <c r="R38" s="3">
        <v>32791.45</v>
      </c>
      <c r="S38" s="3">
        <v>0</v>
      </c>
    </row>
    <row r="39" spans="1:19" ht="12.75">
      <c r="A39" s="15">
        <f t="shared" si="4"/>
        <v>23</v>
      </c>
      <c r="B39" s="5" t="s">
        <v>51</v>
      </c>
      <c r="C39" s="3">
        <v>0</v>
      </c>
      <c r="D39" s="3">
        <v>0</v>
      </c>
      <c r="E39" s="3">
        <f aca="true" t="shared" si="6" ref="E39:F43">-C39</f>
        <v>0</v>
      </c>
      <c r="F39" s="3">
        <f t="shared" si="6"/>
        <v>0</v>
      </c>
      <c r="G39" s="3">
        <f t="shared" si="5"/>
        <v>0</v>
      </c>
      <c r="H39" s="3"/>
      <c r="I39" s="3">
        <f>(+M39+Q39)/2</f>
        <v>0</v>
      </c>
      <c r="J39" s="3">
        <f>(+N39+R39)/2</f>
        <v>0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4"/>
        <v>24</v>
      </c>
      <c r="B40" s="4" t="s">
        <v>41</v>
      </c>
      <c r="C40" s="3">
        <v>0</v>
      </c>
      <c r="D40" s="3">
        <v>0</v>
      </c>
      <c r="E40" s="3">
        <f t="shared" si="6"/>
        <v>0</v>
      </c>
      <c r="F40" s="3">
        <f t="shared" si="6"/>
        <v>0</v>
      </c>
      <c r="G40" s="3">
        <f t="shared" si="5"/>
        <v>0</v>
      </c>
      <c r="H40" s="3"/>
      <c r="I40" s="3">
        <f>(+M40+Q40)/2</f>
        <v>0</v>
      </c>
      <c r="J40" s="3">
        <f>(+N40+R40)/2</f>
        <v>0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4"/>
        <v>25</v>
      </c>
      <c r="B41" s="4" t="s">
        <v>42</v>
      </c>
      <c r="C41" s="3">
        <v>0</v>
      </c>
      <c r="D41" s="3">
        <v>0</v>
      </c>
      <c r="E41" s="3">
        <f t="shared" si="6"/>
        <v>0</v>
      </c>
      <c r="F41" s="3">
        <f t="shared" si="6"/>
        <v>0</v>
      </c>
      <c r="G41" s="3">
        <f t="shared" si="5"/>
        <v>0</v>
      </c>
      <c r="H41" s="3"/>
      <c r="I41" s="3"/>
      <c r="J41" s="3">
        <f>(+N41+R41)/2</f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4"/>
        <v>26</v>
      </c>
      <c r="B42" s="4" t="s">
        <v>43</v>
      </c>
      <c r="C42" s="3">
        <v>0</v>
      </c>
      <c r="D42" s="3">
        <v>0</v>
      </c>
      <c r="E42" s="3">
        <f t="shared" si="6"/>
        <v>0</v>
      </c>
      <c r="F42" s="3">
        <f t="shared" si="6"/>
        <v>0</v>
      </c>
      <c r="G42" s="3">
        <f t="shared" si="5"/>
        <v>0</v>
      </c>
      <c r="H42" s="3"/>
      <c r="I42" s="3"/>
      <c r="J42" s="3">
        <f>(+N42+R42)/2</f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4"/>
        <v>27</v>
      </c>
      <c r="B43" s="5" t="s">
        <v>54</v>
      </c>
      <c r="C43" s="3">
        <v>0</v>
      </c>
      <c r="D43" s="3">
        <v>0</v>
      </c>
      <c r="E43" s="3">
        <f t="shared" si="6"/>
        <v>0</v>
      </c>
      <c r="F43" s="3">
        <f t="shared" si="6"/>
        <v>0</v>
      </c>
      <c r="G43" s="3">
        <f t="shared" si="5"/>
        <v>0</v>
      </c>
      <c r="H43" s="3"/>
      <c r="I43" s="3"/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4"/>
        <v>28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3.5" thickBot="1">
      <c r="A45" s="15">
        <f t="shared" si="4"/>
        <v>29</v>
      </c>
      <c r="B45" s="4"/>
      <c r="C45" s="16">
        <f>SUM(C38:C44)</f>
        <v>23422.47</v>
      </c>
      <c r="D45" s="16">
        <f>SUM(D38:D44)</f>
        <v>32791.45</v>
      </c>
      <c r="E45" s="16">
        <f>SUM(E38:E44)</f>
        <v>0</v>
      </c>
      <c r="F45" s="16">
        <f>SUM(F38:F44)</f>
        <v>0</v>
      </c>
      <c r="G45" s="16">
        <f>SUM(G38:G44)</f>
        <v>28107</v>
      </c>
      <c r="H45" s="16"/>
      <c r="I45" s="16">
        <f>SUM(I38:I44)</f>
        <v>0</v>
      </c>
      <c r="J45" s="16">
        <f>SUM(J38:J44)</f>
        <v>28106.96</v>
      </c>
      <c r="K45" s="16">
        <f>SUM(K38:K44)</f>
        <v>0</v>
      </c>
      <c r="L45" s="16"/>
      <c r="M45" s="16">
        <f>SUM(M38:M44)</f>
        <v>0</v>
      </c>
      <c r="N45" s="16">
        <f>SUM(N38:N44)</f>
        <v>23422.47</v>
      </c>
      <c r="O45" s="16">
        <f>SUM(O38:O44)</f>
        <v>0</v>
      </c>
      <c r="P45" s="3"/>
      <c r="Q45" s="16">
        <f>SUM(Q38:Q44)</f>
        <v>0</v>
      </c>
      <c r="R45" s="16">
        <f>SUM(R38:R44)</f>
        <v>32791.45</v>
      </c>
      <c r="S45" s="16">
        <f>SUM(S38:S44)</f>
        <v>0</v>
      </c>
    </row>
    <row r="46" spans="1:19" ht="13.5" thickTop="1">
      <c r="A46" s="15">
        <f t="shared" si="4"/>
        <v>30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</row>
    <row r="47" spans="1:19" ht="12.75">
      <c r="A47" s="15">
        <f t="shared" si="4"/>
        <v>31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4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P48" s="3"/>
      <c r="Q48" s="3"/>
      <c r="R48" s="3"/>
      <c r="S48" s="3"/>
    </row>
    <row r="49" spans="1:19" ht="12.75">
      <c r="A49" s="15">
        <f t="shared" si="4"/>
        <v>33</v>
      </c>
      <c r="B49" s="5" t="s">
        <v>55</v>
      </c>
      <c r="C49" s="3">
        <f>SUM(M49:O49)</f>
        <v>0</v>
      </c>
      <c r="D49" s="3">
        <f>SUM(Q49:S49)</f>
        <v>0</v>
      </c>
      <c r="E49" s="3"/>
      <c r="F49" s="3"/>
      <c r="G49" s="3">
        <f>ROUND(SUM(C49:F49)/2,0)</f>
        <v>0</v>
      </c>
      <c r="H49" s="3"/>
      <c r="I49" s="3">
        <f>(+M49+Q49)/2</f>
        <v>0</v>
      </c>
      <c r="J49" s="3">
        <f>(+N49+R49)/2</f>
        <v>0</v>
      </c>
      <c r="K49" s="3">
        <f>(+O49+S49)/2</f>
        <v>0</v>
      </c>
      <c r="L49" s="3"/>
      <c r="M49" s="3">
        <v>0</v>
      </c>
      <c r="N49" s="3">
        <v>0</v>
      </c>
      <c r="O49" s="3">
        <v>0</v>
      </c>
      <c r="P49" s="3"/>
      <c r="Q49" s="3">
        <v>0</v>
      </c>
      <c r="R49" s="3">
        <v>0</v>
      </c>
      <c r="S49" s="3">
        <v>0</v>
      </c>
    </row>
    <row r="50" spans="1:19" ht="12.75">
      <c r="A50" s="15">
        <f t="shared" si="4"/>
        <v>34</v>
      </c>
      <c r="B50" s="5" t="s">
        <v>52</v>
      </c>
      <c r="C50" s="3">
        <v>0</v>
      </c>
      <c r="D50" s="3">
        <v>0</v>
      </c>
      <c r="E50" s="3">
        <f>-C50</f>
        <v>0</v>
      </c>
      <c r="F50" s="3">
        <f>-D50</f>
        <v>0</v>
      </c>
      <c r="G50" s="3">
        <f>ROUND(SUM(C50:F50)/2,0)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5">
        <f t="shared" si="4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20"/>
      <c r="N51" s="20"/>
      <c r="O51" s="3"/>
      <c r="P51" s="3"/>
      <c r="Q51" s="20"/>
      <c r="R51" s="20"/>
      <c r="S51" s="3"/>
    </row>
    <row r="52" spans="1:19" ht="13.5" thickBot="1">
      <c r="A52" s="15">
        <f t="shared" si="4"/>
        <v>36</v>
      </c>
      <c r="B52" s="4" t="s">
        <v>44</v>
      </c>
      <c r="C52" s="16">
        <f>SUM(C45:C51)</f>
        <v>23422.47</v>
      </c>
      <c r="D52" s="16">
        <f>SUM(D45:D51)</f>
        <v>32791.45</v>
      </c>
      <c r="E52" s="16">
        <f>SUM(E45:E51)</f>
        <v>0</v>
      </c>
      <c r="F52" s="16">
        <f>SUM(F45:F51)</f>
        <v>0</v>
      </c>
      <c r="G52" s="16">
        <f>SUM(G45:G51)</f>
        <v>28107</v>
      </c>
      <c r="H52" s="16"/>
      <c r="I52" s="16">
        <f>SUM(I45:I51)</f>
        <v>0</v>
      </c>
      <c r="J52" s="16">
        <f>SUM(J45:J51)</f>
        <v>28106.96</v>
      </c>
      <c r="K52" s="16">
        <f>SUM(K45:K51)</f>
        <v>0</v>
      </c>
      <c r="L52" s="3"/>
      <c r="M52" s="21">
        <f>SUM(M45:M51)</f>
        <v>0</v>
      </c>
      <c r="N52" s="21">
        <f>SUM(N45:N51)</f>
        <v>23422.47</v>
      </c>
      <c r="O52" s="22">
        <f>SUM(O45:O51)</f>
        <v>0</v>
      </c>
      <c r="P52" s="3"/>
      <c r="Q52" s="21">
        <f>SUM(Q45:Q51)</f>
        <v>0</v>
      </c>
      <c r="R52" s="21">
        <f>SUM(R45:R51)</f>
        <v>32791.45</v>
      </c>
      <c r="S52" s="22">
        <f>SUM(S45:S51)</f>
        <v>0</v>
      </c>
    </row>
    <row r="53" spans="1:19" ht="13.5" thickTop="1">
      <c r="A53" s="15">
        <f t="shared" si="4"/>
        <v>37</v>
      </c>
      <c r="C53" s="17"/>
      <c r="D53" s="17"/>
      <c r="E53" s="17"/>
      <c r="F53" s="17"/>
      <c r="G53" s="17"/>
      <c r="H53" s="17"/>
      <c r="I53" s="17"/>
      <c r="J53" s="17"/>
      <c r="K53" s="17"/>
      <c r="L53" s="3"/>
      <c r="P53" s="3"/>
      <c r="Q53" s="3"/>
      <c r="R53" s="3"/>
      <c r="S53" s="3"/>
    </row>
    <row r="54" spans="1:19" ht="12.75">
      <c r="A54" s="15">
        <f t="shared" si="4"/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P54" s="3"/>
      <c r="Q54" s="3"/>
      <c r="R54" s="3"/>
      <c r="S54" s="3"/>
    </row>
    <row r="55" spans="1:19" ht="12.75">
      <c r="A55" s="15">
        <f t="shared" si="4"/>
        <v>39</v>
      </c>
      <c r="B55" s="4" t="s">
        <v>45</v>
      </c>
      <c r="C55" s="3"/>
      <c r="D55" s="3"/>
      <c r="E55" s="3"/>
      <c r="F55" s="3"/>
      <c r="G55" s="3"/>
      <c r="H55" s="3"/>
      <c r="I55" s="3"/>
      <c r="J55" s="3"/>
      <c r="K55" s="3"/>
      <c r="L55" s="3"/>
      <c r="P55" s="3"/>
      <c r="Q55" s="3"/>
      <c r="R55" s="3"/>
      <c r="S55" s="3"/>
    </row>
    <row r="56" spans="1:19" ht="12.75">
      <c r="A56" s="15">
        <f t="shared" si="4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4"/>
        <v>41</v>
      </c>
      <c r="B57" s="4" t="s">
        <v>46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5">
        <f t="shared" si="4"/>
        <v>42</v>
      </c>
      <c r="C58" s="3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</row>
    <row r="59" spans="1:19" ht="12.75">
      <c r="A59" s="15">
        <f t="shared" si="4"/>
        <v>43</v>
      </c>
      <c r="B59" s="4"/>
      <c r="C59" s="3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4"/>
        <v>44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4"/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4"/>
        <v>46</v>
      </c>
      <c r="B62" s="5" t="s">
        <v>47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4"/>
        <v>47</v>
      </c>
      <c r="B63" s="5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4"/>
        <v>48</v>
      </c>
      <c r="B64" s="4" t="s">
        <v>49</v>
      </c>
      <c r="C64" s="3"/>
      <c r="D64" s="3"/>
      <c r="E64" s="3"/>
      <c r="F64" s="3"/>
      <c r="G64" s="3">
        <f>ROUND(SUM(C64:F64)/2,0)</f>
        <v>0</v>
      </c>
      <c r="H64" s="3"/>
      <c r="I64" s="3">
        <f>(+M64+Q64)/2</f>
        <v>0</v>
      </c>
      <c r="J64" s="3">
        <f>(+N64+R64)/2</f>
        <v>0</v>
      </c>
      <c r="K64" s="3">
        <f>(+O64+S64)/2</f>
        <v>0</v>
      </c>
      <c r="L64" s="3"/>
      <c r="M64" s="3">
        <v>0</v>
      </c>
      <c r="N64" s="3">
        <v>0</v>
      </c>
      <c r="O64" s="3">
        <v>0</v>
      </c>
      <c r="P64" s="3"/>
      <c r="Q64" s="3">
        <v>0</v>
      </c>
      <c r="R64" s="3">
        <v>0</v>
      </c>
      <c r="S64" s="3">
        <v>0</v>
      </c>
    </row>
    <row r="65" spans="1:19" ht="12.75">
      <c r="A65" s="15">
        <f t="shared" si="4"/>
        <v>49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4"/>
        <v>50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thickBot="1">
      <c r="A67" s="15">
        <f t="shared" si="4"/>
        <v>51</v>
      </c>
      <c r="B67" s="5" t="s">
        <v>50</v>
      </c>
      <c r="C67" s="16">
        <f>SUM(C64:C66)</f>
        <v>0</v>
      </c>
      <c r="D67" s="16">
        <f>SUM(D64:D66)</f>
        <v>0</v>
      </c>
      <c r="E67" s="16">
        <f>SUM(E64:E66)</f>
        <v>0</v>
      </c>
      <c r="F67" s="16">
        <f>SUM(F64:F66)</f>
        <v>0</v>
      </c>
      <c r="G67" s="16">
        <f>SUM(G64:G66)</f>
        <v>0</v>
      </c>
      <c r="H67" s="16"/>
      <c r="I67" s="16">
        <f>SUM(I64:I66)</f>
        <v>0</v>
      </c>
      <c r="J67" s="16">
        <f>SUM(J64:J66)</f>
        <v>0</v>
      </c>
      <c r="K67" s="16">
        <f>SUM(K64:K66)</f>
        <v>0</v>
      </c>
      <c r="L67" s="16"/>
      <c r="M67" s="16">
        <f>SUM(M64:M66)</f>
        <v>0</v>
      </c>
      <c r="N67" s="16">
        <f>SUM(N64:N66)</f>
        <v>0</v>
      </c>
      <c r="O67" s="16">
        <f>SUM(O64:O66)</f>
        <v>0</v>
      </c>
      <c r="P67" s="3"/>
      <c r="Q67" s="16">
        <f>SUM(Q64:Q66)</f>
        <v>0</v>
      </c>
      <c r="R67" s="16">
        <f>SUM(R64:R66)</f>
        <v>0</v>
      </c>
      <c r="S67" s="16">
        <f>SUM(S64:S66)</f>
        <v>0</v>
      </c>
    </row>
    <row r="68" spans="1:19" ht="13.5" thickTop="1">
      <c r="A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"/>
      <c r="Q68" s="17"/>
      <c r="R68" s="17"/>
      <c r="S68" s="17"/>
    </row>
    <row r="69" spans="1:19" ht="12.75">
      <c r="A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</sheetData>
  <sheetProtection/>
  <printOptions/>
  <pageMargins left="0.75" right="0" top="0.75" bottom="0.5" header="0" footer="0"/>
  <pageSetup horizontalDpi="600" verticalDpi="600" orientation="landscape" scale="64" r:id="rId1"/>
  <headerFooter alignWithMargins="0">
    <oddHeader>&amp;RSTATEMENT AF
PAGE &amp;P OF &amp;N</oddHeader>
  </headerFooter>
  <rowBreaks count="1" manualBreakCount="1"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s182891</dc:creator>
  <cp:keywords/>
  <dc:description/>
  <cp:lastModifiedBy>American Electric Power®</cp:lastModifiedBy>
  <cp:lastPrinted>2012-05-23T12:55:09Z</cp:lastPrinted>
  <dcterms:created xsi:type="dcterms:W3CDTF">2005-02-17T15:01:25Z</dcterms:created>
  <dcterms:modified xsi:type="dcterms:W3CDTF">2012-05-24T17:46:26Z</dcterms:modified>
  <cp:category/>
  <cp:version/>
  <cp:contentType/>
  <cp:contentStatus/>
</cp:coreProperties>
</file>